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арина\резервна папка\2025\грудень\зміни до бюджету 15.12.2025\на сесію\"/>
    </mc:Choice>
  </mc:AlternateContent>
  <xr:revisionPtr revIDLastSave="0" documentId="13_ncr:1_{1C5EE85C-13DC-41D5-B217-63B0540EE5A1}" xr6:coauthVersionLast="45" xr6:coauthVersionMax="45" xr10:uidLastSave="{00000000-0000-0000-0000-000000000000}"/>
  <bookViews>
    <workbookView xWindow="-120" yWindow="-120" windowWidth="20730" windowHeight="11040" xr2:uid="{00000000-000D-0000-FFFF-FFFF00000000}"/>
  </bookViews>
  <sheets>
    <sheet name="Лист1" sheetId="1" r:id="rId1"/>
  </sheets>
  <definedNames>
    <definedName name="_xlnm.Print_Titles" localSheetId="0">Лист1!$9:$13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103" i="1" l="1"/>
  <c r="P103" i="1"/>
  <c r="Q103" i="1"/>
  <c r="K103" i="1"/>
  <c r="J103" i="1"/>
  <c r="R103" i="1" s="1"/>
  <c r="G103" i="1"/>
  <c r="O103" i="1" l="1"/>
  <c r="P76" i="1"/>
  <c r="Q76" i="1"/>
  <c r="R76" i="1"/>
  <c r="K76" i="1"/>
  <c r="G76" i="1" l="1"/>
  <c r="O76" i="1" s="1"/>
  <c r="P71" i="1" l="1"/>
  <c r="Q71" i="1"/>
  <c r="R71" i="1"/>
  <c r="K71" i="1"/>
  <c r="G71" i="1"/>
  <c r="P74" i="1"/>
  <c r="Q74" i="1"/>
  <c r="R74" i="1"/>
  <c r="K74" i="1"/>
  <c r="G74" i="1"/>
  <c r="G72" i="1"/>
  <c r="G73" i="1"/>
  <c r="O71" i="1" l="1"/>
  <c r="O74" i="1"/>
  <c r="J46" i="1"/>
  <c r="N46" i="1" l="1"/>
  <c r="H97" i="1" l="1"/>
  <c r="I97" i="1"/>
  <c r="L97" i="1"/>
  <c r="M97" i="1"/>
  <c r="N108" i="1"/>
  <c r="P108" i="1"/>
  <c r="Q108" i="1"/>
  <c r="K108" i="1"/>
  <c r="J108" i="1"/>
  <c r="G108" i="1"/>
  <c r="N99" i="1"/>
  <c r="P99" i="1"/>
  <c r="Q99" i="1"/>
  <c r="K99" i="1"/>
  <c r="J99" i="1"/>
  <c r="R99" i="1" s="1"/>
  <c r="G99" i="1"/>
  <c r="N55" i="1"/>
  <c r="O99" i="1" l="1"/>
  <c r="R108" i="1"/>
  <c r="O108" i="1"/>
  <c r="J98" i="1"/>
  <c r="K98" i="1" l="1"/>
  <c r="N98" i="1"/>
  <c r="P98" i="1"/>
  <c r="Q98" i="1"/>
  <c r="G98" i="1"/>
  <c r="O98" i="1" l="1"/>
  <c r="R98" i="1"/>
  <c r="P70" i="1"/>
  <c r="Q70" i="1"/>
  <c r="R70" i="1"/>
  <c r="K70" i="1"/>
  <c r="G70" i="1" l="1"/>
  <c r="O70" i="1" s="1"/>
  <c r="P95" i="1" l="1"/>
  <c r="Q95" i="1"/>
  <c r="R95" i="1"/>
  <c r="K95" i="1"/>
  <c r="G95" i="1"/>
  <c r="O95" i="1" l="1"/>
  <c r="N42" i="1"/>
  <c r="P42" i="1"/>
  <c r="Q42" i="1"/>
  <c r="J42" i="1"/>
  <c r="R42" i="1" s="1"/>
  <c r="K42" i="1"/>
  <c r="G42" i="1"/>
  <c r="O42" i="1" s="1"/>
  <c r="P65" i="1" l="1"/>
  <c r="Q65" i="1"/>
  <c r="R65" i="1"/>
  <c r="K65" i="1"/>
  <c r="G65" i="1"/>
  <c r="O65" i="1" l="1"/>
  <c r="J107" i="1"/>
  <c r="J106" i="1"/>
  <c r="J105" i="1"/>
  <c r="J104" i="1"/>
  <c r="J89" i="1"/>
  <c r="J72" i="1"/>
  <c r="J69" i="1"/>
  <c r="J56" i="1"/>
  <c r="J35" i="1"/>
  <c r="G16" i="1"/>
  <c r="L87" i="1" l="1"/>
  <c r="L79" i="1"/>
  <c r="L54" i="1"/>
  <c r="L14" i="1"/>
  <c r="N107" i="1" l="1"/>
  <c r="P106" i="1"/>
  <c r="Q106" i="1"/>
  <c r="P107" i="1"/>
  <c r="Q107" i="1"/>
  <c r="N106" i="1"/>
  <c r="R106" i="1" s="1"/>
  <c r="K106" i="1"/>
  <c r="K107" i="1"/>
  <c r="G106" i="1"/>
  <c r="G107" i="1"/>
  <c r="N105" i="1"/>
  <c r="R105" i="1" s="1"/>
  <c r="N104" i="1"/>
  <c r="R104" i="1" s="1"/>
  <c r="K105" i="1"/>
  <c r="P102" i="1"/>
  <c r="Q102" i="1"/>
  <c r="R102" i="1"/>
  <c r="P104" i="1"/>
  <c r="Q104" i="1"/>
  <c r="P105" i="1"/>
  <c r="Q105" i="1"/>
  <c r="K102" i="1"/>
  <c r="K104" i="1"/>
  <c r="G102" i="1"/>
  <c r="G104" i="1"/>
  <c r="G105" i="1"/>
  <c r="R107" i="1" l="1"/>
  <c r="O107" i="1"/>
  <c r="O106" i="1"/>
  <c r="O102" i="1"/>
  <c r="O105" i="1"/>
  <c r="O104" i="1"/>
  <c r="P89" i="1" l="1"/>
  <c r="Q89" i="1"/>
  <c r="N89" i="1"/>
  <c r="R89" i="1" s="1"/>
  <c r="G89" i="1"/>
  <c r="K89" i="1"/>
  <c r="P85" i="1"/>
  <c r="Q85" i="1"/>
  <c r="R85" i="1"/>
  <c r="K85" i="1"/>
  <c r="G85" i="1"/>
  <c r="P72" i="1"/>
  <c r="Q72" i="1"/>
  <c r="N72" i="1"/>
  <c r="R72" i="1" s="1"/>
  <c r="K72" i="1"/>
  <c r="P69" i="1"/>
  <c r="Q69" i="1"/>
  <c r="N69" i="1"/>
  <c r="R69" i="1" s="1"/>
  <c r="K69" i="1"/>
  <c r="G69" i="1"/>
  <c r="P64" i="1"/>
  <c r="Q64" i="1"/>
  <c r="R64" i="1"/>
  <c r="K64" i="1"/>
  <c r="G64" i="1"/>
  <c r="N56" i="1"/>
  <c r="P35" i="1"/>
  <c r="Q35" i="1"/>
  <c r="N35" i="1"/>
  <c r="R35" i="1" s="1"/>
  <c r="G35" i="1"/>
  <c r="K35" i="1"/>
  <c r="P23" i="1"/>
  <c r="Q23" i="1"/>
  <c r="R23" i="1"/>
  <c r="K23" i="1"/>
  <c r="G23" i="1"/>
  <c r="O69" i="1" l="1"/>
  <c r="O85" i="1"/>
  <c r="O89" i="1"/>
  <c r="O72" i="1"/>
  <c r="O64" i="1"/>
  <c r="O23" i="1"/>
  <c r="O35" i="1"/>
  <c r="N101" i="1"/>
  <c r="P101" i="1"/>
  <c r="Q101" i="1"/>
  <c r="K101" i="1"/>
  <c r="G101" i="1"/>
  <c r="J101" i="1"/>
  <c r="R101" i="1" l="1"/>
  <c r="O101" i="1"/>
  <c r="N33" i="1"/>
  <c r="J33" i="1"/>
  <c r="K33" i="1"/>
  <c r="G33" i="1"/>
  <c r="P33" i="1"/>
  <c r="Q33" i="1"/>
  <c r="R33" i="1" l="1"/>
  <c r="O33" i="1"/>
  <c r="N19" i="1"/>
  <c r="P19" i="1"/>
  <c r="Q19" i="1"/>
  <c r="J19" i="1"/>
  <c r="K19" i="1"/>
  <c r="G19" i="1"/>
  <c r="R19" i="1" l="1"/>
  <c r="O19" i="1"/>
  <c r="N40" i="1"/>
  <c r="P40" i="1"/>
  <c r="Q40" i="1"/>
  <c r="J40" i="1"/>
  <c r="R40" i="1" s="1"/>
  <c r="K40" i="1"/>
  <c r="G40" i="1"/>
  <c r="O40" i="1" l="1"/>
  <c r="P61" i="1"/>
  <c r="Q61" i="1"/>
  <c r="J61" i="1"/>
  <c r="R61" i="1" s="1"/>
  <c r="K61" i="1"/>
  <c r="G61" i="1"/>
  <c r="N63" i="1"/>
  <c r="P63" i="1"/>
  <c r="Q63" i="1"/>
  <c r="J63" i="1"/>
  <c r="K63" i="1"/>
  <c r="G63" i="1"/>
  <c r="O63" i="1" l="1"/>
  <c r="R63" i="1"/>
  <c r="O61" i="1"/>
  <c r="P59" i="1"/>
  <c r="Q59" i="1"/>
  <c r="R59" i="1"/>
  <c r="K59" i="1"/>
  <c r="P57" i="1"/>
  <c r="Q57" i="1"/>
  <c r="R57" i="1"/>
  <c r="K57" i="1"/>
  <c r="G57" i="1" l="1"/>
  <c r="O57" i="1" s="1"/>
  <c r="G58" i="1"/>
  <c r="G59" i="1"/>
  <c r="O59" i="1" s="1"/>
  <c r="J67" i="1" l="1"/>
  <c r="J66" i="1"/>
  <c r="N100" i="1" l="1"/>
  <c r="N97" i="1" s="1"/>
  <c r="K100" i="1"/>
  <c r="K97" i="1" s="1"/>
  <c r="J100" i="1"/>
  <c r="J97" i="1" s="1"/>
  <c r="G100" i="1"/>
  <c r="G97" i="1" s="1"/>
  <c r="Q100" i="1"/>
  <c r="Q97" i="1" s="1"/>
  <c r="P100" i="1"/>
  <c r="P97" i="1" s="1"/>
  <c r="R100" i="1" l="1"/>
  <c r="R97" i="1" s="1"/>
  <c r="O100" i="1"/>
  <c r="O97" i="1" s="1"/>
  <c r="N17" i="1"/>
  <c r="P17" i="1"/>
  <c r="Q17" i="1"/>
  <c r="J17" i="1"/>
  <c r="G17" i="1"/>
  <c r="K17" i="1"/>
  <c r="O17" i="1" l="1"/>
  <c r="R17" i="1"/>
  <c r="N66" i="1"/>
  <c r="R66" i="1" s="1"/>
  <c r="N67" i="1"/>
  <c r="R67" i="1" s="1"/>
  <c r="P66" i="1"/>
  <c r="Q66" i="1"/>
  <c r="P67" i="1"/>
  <c r="Q67" i="1"/>
  <c r="K66" i="1" l="1"/>
  <c r="K67" i="1"/>
  <c r="G66" i="1"/>
  <c r="G67" i="1"/>
  <c r="O66" i="1" l="1"/>
  <c r="O67" i="1"/>
  <c r="M87" i="1"/>
  <c r="H87" i="1"/>
  <c r="K32" i="1" l="1"/>
  <c r="K96" i="1"/>
  <c r="J39" i="1" l="1"/>
  <c r="J28" i="1"/>
  <c r="G28" i="1"/>
  <c r="G39" i="1"/>
  <c r="P96" i="1"/>
  <c r="Q96" i="1"/>
  <c r="P43" i="1" l="1"/>
  <c r="Q43" i="1"/>
  <c r="N43" i="1"/>
  <c r="K43" i="1"/>
  <c r="P39" i="1"/>
  <c r="Q39" i="1"/>
  <c r="N39" i="1"/>
  <c r="R39" i="1" s="1"/>
  <c r="K39" i="1"/>
  <c r="O39" i="1" s="1"/>
  <c r="N28" i="1" l="1"/>
  <c r="R28" i="1" s="1"/>
  <c r="Q28" i="1"/>
  <c r="P28" i="1"/>
  <c r="K28" i="1"/>
  <c r="O28" i="1" s="1"/>
  <c r="K80" i="1" l="1"/>
  <c r="P68" i="1"/>
  <c r="Q68" i="1"/>
  <c r="R68" i="1"/>
  <c r="P73" i="1"/>
  <c r="Q73" i="1"/>
  <c r="R73" i="1"/>
  <c r="P75" i="1"/>
  <c r="Q75" i="1"/>
  <c r="R75" i="1"/>
  <c r="K68" i="1"/>
  <c r="K73" i="1"/>
  <c r="K75" i="1"/>
  <c r="G75" i="1"/>
  <c r="G68" i="1"/>
  <c r="P55" i="1"/>
  <c r="Q55" i="1"/>
  <c r="P56" i="1"/>
  <c r="Q56" i="1"/>
  <c r="R56" i="1"/>
  <c r="K55" i="1"/>
  <c r="K56" i="1"/>
  <c r="G56" i="1"/>
  <c r="O68" i="1" l="1"/>
  <c r="O75" i="1"/>
  <c r="O73" i="1"/>
  <c r="O56" i="1"/>
  <c r="N90" i="1" l="1"/>
  <c r="P90" i="1"/>
  <c r="Q90" i="1"/>
  <c r="K90" i="1"/>
  <c r="N96" i="1"/>
  <c r="P52" i="1"/>
  <c r="Q52" i="1"/>
  <c r="N52" i="1"/>
  <c r="R52" i="1" s="1"/>
  <c r="K52" i="1"/>
  <c r="G52" i="1"/>
  <c r="P32" i="1"/>
  <c r="Q32" i="1"/>
  <c r="N32" i="1"/>
  <c r="N22" i="1"/>
  <c r="P22" i="1"/>
  <c r="Q22" i="1"/>
  <c r="K22" i="1"/>
  <c r="O52" i="1" l="1"/>
  <c r="I87" i="1"/>
  <c r="J96" i="1"/>
  <c r="R96" i="1" s="1"/>
  <c r="G96" i="1"/>
  <c r="O96" i="1" s="1"/>
  <c r="J90" i="1"/>
  <c r="R90" i="1" s="1"/>
  <c r="G90" i="1"/>
  <c r="O90" i="1" s="1"/>
  <c r="J55" i="1"/>
  <c r="R55" i="1" s="1"/>
  <c r="G55" i="1"/>
  <c r="J36" i="1"/>
  <c r="J43" i="1"/>
  <c r="R43" i="1" s="1"/>
  <c r="G43" i="1"/>
  <c r="O43" i="1" s="1"/>
  <c r="J32" i="1"/>
  <c r="R32" i="1" s="1"/>
  <c r="G32" i="1"/>
  <c r="O32" i="1" s="1"/>
  <c r="J22" i="1"/>
  <c r="R22" i="1" s="1"/>
  <c r="G22" i="1"/>
  <c r="O22" i="1" s="1"/>
  <c r="O55" i="1" l="1"/>
  <c r="G49" i="1"/>
  <c r="G46" i="1"/>
  <c r="P46" i="1" l="1"/>
  <c r="Q46" i="1"/>
  <c r="R46" i="1"/>
  <c r="K46" i="1"/>
  <c r="O46" i="1" s="1"/>
  <c r="P49" i="1"/>
  <c r="Q49" i="1"/>
  <c r="R49" i="1"/>
  <c r="K49" i="1"/>
  <c r="O49" i="1" s="1"/>
  <c r="N58" i="1" l="1"/>
  <c r="P62" i="1" l="1"/>
  <c r="Q62" i="1"/>
  <c r="N62" i="1"/>
  <c r="K62" i="1"/>
  <c r="J62" i="1"/>
  <c r="G62" i="1"/>
  <c r="R62" i="1" l="1"/>
  <c r="O62" i="1"/>
  <c r="P60" i="1"/>
  <c r="Q60" i="1"/>
  <c r="K60" i="1"/>
  <c r="J60" i="1"/>
  <c r="R60" i="1" s="1"/>
  <c r="G60" i="1"/>
  <c r="O60" i="1" l="1"/>
  <c r="P25" i="1"/>
  <c r="Q25" i="1"/>
  <c r="R25" i="1"/>
  <c r="K25" i="1"/>
  <c r="G25" i="1"/>
  <c r="O25" i="1" l="1"/>
  <c r="P45" i="1"/>
  <c r="Q45" i="1"/>
  <c r="R45" i="1"/>
  <c r="K45" i="1"/>
  <c r="G45" i="1"/>
  <c r="O45" i="1" l="1"/>
  <c r="G18" i="1"/>
  <c r="J44" i="1" l="1"/>
  <c r="J47" i="1"/>
  <c r="P26" i="1" l="1"/>
  <c r="Q26" i="1"/>
  <c r="J26" i="1"/>
  <c r="G26" i="1"/>
  <c r="N47" i="1"/>
  <c r="R47" i="1" s="1"/>
  <c r="K78" i="1"/>
  <c r="G78" i="1"/>
  <c r="P78" i="1"/>
  <c r="Q78" i="1"/>
  <c r="H54" i="1"/>
  <c r="I54" i="1"/>
  <c r="M54" i="1"/>
  <c r="R78" i="1"/>
  <c r="N83" i="1"/>
  <c r="P83" i="1"/>
  <c r="Q83" i="1"/>
  <c r="J83" i="1"/>
  <c r="K83" i="1"/>
  <c r="G83" i="1"/>
  <c r="P30" i="1"/>
  <c r="Q30" i="1"/>
  <c r="N30" i="1"/>
  <c r="K30" i="1"/>
  <c r="J30" i="1"/>
  <c r="G30" i="1"/>
  <c r="P18" i="1"/>
  <c r="Q18" i="1"/>
  <c r="N18" i="1"/>
  <c r="K18" i="1"/>
  <c r="J18" i="1"/>
  <c r="J38" i="1"/>
  <c r="N38" i="1"/>
  <c r="J53" i="1"/>
  <c r="J41" i="1"/>
  <c r="J51" i="1"/>
  <c r="K51" i="1"/>
  <c r="G51" i="1"/>
  <c r="J88" i="1"/>
  <c r="J81" i="1"/>
  <c r="J82" i="1"/>
  <c r="J84" i="1"/>
  <c r="J86" i="1"/>
  <c r="J80" i="1"/>
  <c r="N80" i="1"/>
  <c r="N81" i="1"/>
  <c r="N82" i="1"/>
  <c r="N84" i="1"/>
  <c r="N86" i="1"/>
  <c r="N77" i="1"/>
  <c r="N44" i="1"/>
  <c r="R44" i="1" s="1"/>
  <c r="N50" i="1"/>
  <c r="N51" i="1"/>
  <c r="N53" i="1"/>
  <c r="P44" i="1"/>
  <c r="Q44" i="1"/>
  <c r="K44" i="1"/>
  <c r="G44" i="1"/>
  <c r="N16" i="1"/>
  <c r="P16" i="1"/>
  <c r="Q16" i="1"/>
  <c r="K16" i="1"/>
  <c r="J16" i="1"/>
  <c r="G80" i="1"/>
  <c r="G27" i="1"/>
  <c r="H14" i="1"/>
  <c r="I14" i="1"/>
  <c r="P51" i="1"/>
  <c r="Q51" i="1"/>
  <c r="P53" i="1"/>
  <c r="Q53" i="1"/>
  <c r="K53" i="1"/>
  <c r="G53" i="1"/>
  <c r="G50" i="1"/>
  <c r="P47" i="1"/>
  <c r="Q47" i="1"/>
  <c r="K47" i="1"/>
  <c r="G47" i="1"/>
  <c r="P15" i="1"/>
  <c r="Q15" i="1"/>
  <c r="P20" i="1"/>
  <c r="Q20" i="1"/>
  <c r="P21" i="1"/>
  <c r="Q21" i="1"/>
  <c r="P24" i="1"/>
  <c r="Q24" i="1"/>
  <c r="P27" i="1"/>
  <c r="Q27" i="1"/>
  <c r="P29" i="1"/>
  <c r="Q29" i="1"/>
  <c r="P31" i="1"/>
  <c r="Q31" i="1"/>
  <c r="P34" i="1"/>
  <c r="Q34" i="1"/>
  <c r="P36" i="1"/>
  <c r="Q36" i="1"/>
  <c r="P37" i="1"/>
  <c r="Q37" i="1"/>
  <c r="P38" i="1"/>
  <c r="Q38" i="1"/>
  <c r="P41" i="1"/>
  <c r="Q41" i="1"/>
  <c r="P48" i="1"/>
  <c r="Q48" i="1"/>
  <c r="R48" i="1"/>
  <c r="P50" i="1"/>
  <c r="Q50" i="1"/>
  <c r="P58" i="1"/>
  <c r="Q58" i="1"/>
  <c r="P77" i="1"/>
  <c r="Q77" i="1"/>
  <c r="Q79" i="1"/>
  <c r="R79" i="1"/>
  <c r="P80" i="1"/>
  <c r="Q80" i="1"/>
  <c r="P81" i="1"/>
  <c r="Q81" i="1"/>
  <c r="P82" i="1"/>
  <c r="Q82" i="1"/>
  <c r="P84" i="1"/>
  <c r="Q84" i="1"/>
  <c r="P86" i="1"/>
  <c r="Q86" i="1"/>
  <c r="P88" i="1"/>
  <c r="Q88" i="1"/>
  <c r="P91" i="1"/>
  <c r="Q91" i="1"/>
  <c r="P92" i="1"/>
  <c r="Q92" i="1"/>
  <c r="P93" i="1"/>
  <c r="Q93" i="1"/>
  <c r="P94" i="1"/>
  <c r="Q94" i="1"/>
  <c r="N94" i="1"/>
  <c r="K94" i="1"/>
  <c r="N93" i="1"/>
  <c r="K93" i="1"/>
  <c r="N92" i="1"/>
  <c r="K92" i="1"/>
  <c r="N91" i="1"/>
  <c r="K91" i="1"/>
  <c r="N88" i="1"/>
  <c r="K88" i="1"/>
  <c r="K86" i="1"/>
  <c r="K84" i="1"/>
  <c r="K82" i="1"/>
  <c r="K81" i="1"/>
  <c r="K77" i="1"/>
  <c r="K58" i="1"/>
  <c r="K50" i="1"/>
  <c r="K48" i="1"/>
  <c r="N41" i="1"/>
  <c r="K41" i="1"/>
  <c r="K38" i="1"/>
  <c r="K37" i="1"/>
  <c r="N36" i="1"/>
  <c r="K36" i="1"/>
  <c r="N34" i="1"/>
  <c r="K34" i="1"/>
  <c r="N31" i="1"/>
  <c r="K31" i="1"/>
  <c r="N29" i="1"/>
  <c r="K29" i="1"/>
  <c r="N27" i="1"/>
  <c r="K27" i="1"/>
  <c r="N24" i="1"/>
  <c r="K24" i="1"/>
  <c r="N21" i="1"/>
  <c r="K21" i="1"/>
  <c r="N20" i="1"/>
  <c r="K20" i="1"/>
  <c r="K15" i="1"/>
  <c r="N15" i="1"/>
  <c r="J92" i="1"/>
  <c r="G92" i="1"/>
  <c r="G88" i="1"/>
  <c r="J58" i="1"/>
  <c r="J34" i="1"/>
  <c r="G34" i="1"/>
  <c r="G15" i="1"/>
  <c r="J15" i="1"/>
  <c r="G41" i="1"/>
  <c r="J77" i="1"/>
  <c r="G77" i="1"/>
  <c r="J91" i="1"/>
  <c r="J93" i="1"/>
  <c r="J94" i="1"/>
  <c r="G91" i="1"/>
  <c r="G93" i="1"/>
  <c r="G94" i="1"/>
  <c r="G81" i="1"/>
  <c r="G82" i="1"/>
  <c r="G84" i="1"/>
  <c r="G86" i="1"/>
  <c r="J20" i="1"/>
  <c r="J21" i="1"/>
  <c r="J24" i="1"/>
  <c r="J27" i="1"/>
  <c r="J29" i="1"/>
  <c r="J31" i="1"/>
  <c r="R37" i="1"/>
  <c r="J50" i="1"/>
  <c r="G20" i="1"/>
  <c r="G21" i="1"/>
  <c r="G24" i="1"/>
  <c r="G29" i="1"/>
  <c r="G31" i="1"/>
  <c r="G36" i="1"/>
  <c r="G37" i="1"/>
  <c r="G38" i="1"/>
  <c r="G48" i="1"/>
  <c r="H79" i="1"/>
  <c r="M14" i="1"/>
  <c r="K26" i="1"/>
  <c r="N26" i="1"/>
  <c r="K54" i="1" l="1"/>
  <c r="G54" i="1"/>
  <c r="R16" i="1"/>
  <c r="I109" i="1"/>
  <c r="L109" i="1"/>
  <c r="H109" i="1"/>
  <c r="M109" i="1"/>
  <c r="K79" i="1"/>
  <c r="G79" i="1"/>
  <c r="G87" i="1"/>
  <c r="N87" i="1"/>
  <c r="K87" i="1"/>
  <c r="G14" i="1"/>
  <c r="R26" i="1"/>
  <c r="J87" i="1"/>
  <c r="O58" i="1"/>
  <c r="O29" i="1"/>
  <c r="R21" i="1"/>
  <c r="O48" i="1"/>
  <c r="R94" i="1"/>
  <c r="O77" i="1"/>
  <c r="R34" i="1"/>
  <c r="R93" i="1"/>
  <c r="R51" i="1"/>
  <c r="R36" i="1"/>
  <c r="R27" i="1"/>
  <c r="O93" i="1"/>
  <c r="R77" i="1"/>
  <c r="R92" i="1"/>
  <c r="R15" i="1"/>
  <c r="O84" i="1"/>
  <c r="R86" i="1"/>
  <c r="R81" i="1"/>
  <c r="R80" i="1"/>
  <c r="O82" i="1"/>
  <c r="O31" i="1"/>
  <c r="R91" i="1"/>
  <c r="R29" i="1"/>
  <c r="O86" i="1"/>
  <c r="O81" i="1"/>
  <c r="O47" i="1"/>
  <c r="R84" i="1"/>
  <c r="R38" i="1"/>
  <c r="O44" i="1"/>
  <c r="P79" i="1"/>
  <c r="O50" i="1"/>
  <c r="O24" i="1"/>
  <c r="O21" i="1"/>
  <c r="O78" i="1"/>
  <c r="R24" i="1"/>
  <c r="R58" i="1"/>
  <c r="Q87" i="1"/>
  <c r="O30" i="1"/>
  <c r="O38" i="1"/>
  <c r="R50" i="1"/>
  <c r="R31" i="1"/>
  <c r="O34" i="1"/>
  <c r="O88" i="1"/>
  <c r="Q54" i="1"/>
  <c r="R88" i="1"/>
  <c r="R41" i="1"/>
  <c r="R30" i="1"/>
  <c r="O37" i="1"/>
  <c r="O83" i="1"/>
  <c r="O80" i="1"/>
  <c r="R18" i="1"/>
  <c r="O92" i="1"/>
  <c r="R82" i="1"/>
  <c r="O51" i="1"/>
  <c r="P54" i="1"/>
  <c r="J54" i="1"/>
  <c r="O36" i="1"/>
  <c r="R83" i="1"/>
  <c r="P87" i="1"/>
  <c r="O94" i="1"/>
  <c r="N54" i="1"/>
  <c r="R53" i="1"/>
  <c r="O53" i="1"/>
  <c r="O41" i="1"/>
  <c r="O27" i="1"/>
  <c r="O26" i="1"/>
  <c r="K14" i="1"/>
  <c r="P14" i="1"/>
  <c r="O20" i="1"/>
  <c r="O18" i="1"/>
  <c r="O15" i="1"/>
  <c r="J14" i="1"/>
  <c r="O16" i="1"/>
  <c r="Q14" i="1"/>
  <c r="R20" i="1"/>
  <c r="N14" i="1"/>
  <c r="O91" i="1"/>
  <c r="N109" i="1" l="1"/>
  <c r="J109" i="1"/>
  <c r="K109" i="1"/>
  <c r="G109" i="1"/>
  <c r="R87" i="1"/>
  <c r="O54" i="1"/>
  <c r="R54" i="1"/>
  <c r="O79" i="1"/>
  <c r="O87" i="1"/>
  <c r="O14" i="1"/>
  <c r="R14" i="1"/>
  <c r="R109" i="1" l="1"/>
  <c r="O109" i="1"/>
  <c r="P109" i="1"/>
  <c r="Q109" i="1"/>
</calcChain>
</file>

<file path=xl/sharedStrings.xml><?xml version="1.0" encoding="utf-8"?>
<sst xmlns="http://schemas.openxmlformats.org/spreadsheetml/2006/main" count="546" uniqueCount="294">
  <si>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</si>
  <si>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</si>
  <si>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</si>
  <si>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</si>
  <si>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</si>
  <si>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</si>
  <si>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</si>
  <si>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</si>
  <si>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</si>
  <si>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</si>
  <si>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</si>
  <si>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</si>
  <si>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</si>
  <si>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</si>
  <si>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Тростянецька мiська рада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</si>
  <si>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</si>
  <si>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</si>
  <si>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</si>
  <si>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</si>
  <si>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0990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</si>
  <si>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</si>
  <si>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</si>
  <si>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</si>
  <si>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</si>
  <si>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</si>
  <si>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</si>
  <si>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</si>
  <si>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</si>
  <si>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0810</t>
  </si>
  <si>
    <t>0620</t>
  </si>
  <si>
    <t>0116020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</si>
  <si>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</si>
  <si>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</si>
  <si>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</si>
  <si>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</si>
  <si>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</si>
  <si>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</si>
  <si>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</si>
  <si>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</si>
  <si>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0490</t>
  </si>
  <si>
    <t>0117640</t>
  </si>
  <si>
    <t>7640</t>
  </si>
  <si>
    <t>0470</t>
  </si>
  <si>
    <t>Заходи з енергозбереження</t>
  </si>
  <si>
    <t>0117670</t>
  </si>
  <si>
    <t>7670</t>
  </si>
  <si>
    <t>Внески до статутного капіталу суб`єктів господарювання</t>
  </si>
  <si>
    <t>0117693</t>
  </si>
  <si>
    <t>7693</t>
  </si>
  <si>
    <t>Інші заходи, пов`язані з економічною діяльністю</t>
  </si>
  <si>
    <t>0118410</t>
  </si>
  <si>
    <t>8410</t>
  </si>
  <si>
    <t>0830</t>
  </si>
  <si>
    <t>0600000</t>
  </si>
  <si>
    <t>Вiддiл освiти Тростянецької мiської ради</t>
  </si>
  <si>
    <t>1010</t>
  </si>
  <si>
    <t>0910</t>
  </si>
  <si>
    <t>Надання дошкільної освіти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</si>
  <si>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</si>
  <si>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</si>
  <si>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</si>
  <si>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</si>
  <si>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</si>
  <si>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</si>
  <si>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</si>
  <si>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</si>
  <si>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</si>
  <si>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</si>
  <si>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</si>
  <si>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</si>
  <si>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</si>
  <si>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</si>
  <si>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</si>
  <si>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3242</t>
  </si>
  <si>
    <t>1090</t>
  </si>
  <si>
    <t>Інші заходи у сфері соціального захисту і соціального забезпечення</t>
  </si>
  <si>
    <t>1000000</t>
  </si>
  <si>
    <t>1014030</t>
  </si>
  <si>
    <t>4030</t>
  </si>
  <si>
    <t>0824</t>
  </si>
  <si>
    <t>Забезпечення діяльності бібліотек</t>
  </si>
  <si>
    <t>1014082</t>
  </si>
  <si>
    <t>4082</t>
  </si>
  <si>
    <t>0829</t>
  </si>
  <si>
    <t>Інші заходи в галузі культури і мистецтва</t>
  </si>
  <si>
    <t>Підтримка спорту вищих досягнень та організацій, які здійснюють фізкультурно-спортивну діяльність в регіоні</t>
  </si>
  <si>
    <t>УСЬОГО</t>
  </si>
  <si>
    <t>X</t>
  </si>
  <si>
    <t>0800000</t>
  </si>
  <si>
    <t>Вiддiл соціального захисту населення Тростянецької мiської ради</t>
  </si>
  <si>
    <t>Забезпечення збору та вивезення сміття і відходів</t>
  </si>
  <si>
    <t>0116014</t>
  </si>
  <si>
    <t>0118312</t>
  </si>
  <si>
    <t>0512</t>
  </si>
  <si>
    <t>0110180</t>
  </si>
  <si>
    <t>0180</t>
  </si>
  <si>
    <t>0133</t>
  </si>
  <si>
    <t>Інша діяльність у сфері державного управління</t>
  </si>
  <si>
    <t>Додаток 7</t>
  </si>
  <si>
    <t>(грн)</t>
  </si>
  <si>
    <t>0610</t>
  </si>
  <si>
    <t>0117220</t>
  </si>
  <si>
    <t>0432</t>
  </si>
  <si>
    <t>Газифікація населених пунктів</t>
  </si>
  <si>
    <t>0611021</t>
  </si>
  <si>
    <t>0960</t>
  </si>
  <si>
    <t>Надання спеціальної освіти мистецькими школами</t>
  </si>
  <si>
    <t>Програма розвитку та фінансової підтримки комунального некомерційного підприємства "Тростянецька міська лікарня" Тростянецької міської ради на 2022-2026 роки</t>
  </si>
  <si>
    <t>Рішення сесії ТМР від 24.12.2021 року №  1456</t>
  </si>
  <si>
    <t>затверджено</t>
  </si>
  <si>
    <t>внесено зміни</t>
  </si>
  <si>
    <t>затверджено з урахуванням змін</t>
  </si>
  <si>
    <t>0118240</t>
  </si>
  <si>
    <t>8240</t>
  </si>
  <si>
    <t>0380</t>
  </si>
  <si>
    <t>Заходи та роботи з територіальної громади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</si>
  <si>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</si>
  <si>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</si>
  <si>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</si>
  <si>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0320</t>
  </si>
  <si>
    <t>0116017</t>
  </si>
  <si>
    <t>Інша діяльність, пов'язана з експлуатацією об'єктів житлово-комунального господарства</t>
  </si>
  <si>
    <t>0611070</t>
  </si>
  <si>
    <t>Надання позашкільної освіти закладами позашкільної освіти, заходи із позашкільної роботи з дітьми</t>
  </si>
  <si>
    <t>Секретар міської ради                                                                                  Наталія КОВАЛЬОВА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</si>
  <si>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</si>
  <si>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</si>
  <si>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</si>
  <si>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</si>
  <si>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Видатки на поховання учасників бойових дій та осіб з інвалідністю внаслідок війни</t>
  </si>
  <si>
    <t>1852600000</t>
  </si>
  <si>
    <t>О813090</t>
  </si>
  <si>
    <t>Комплексна програма "Безпечна громада на 2024-2026 роки"</t>
  </si>
  <si>
    <t>Програма  діяльності депутатів Тростянецької міської ради та органів самоорганізації населення на 2023-2026 роки</t>
  </si>
  <si>
    <t>Програма поводження з твердими побутовими відходами Тростянецької міської територіальної громади на 2024-2026 роки</t>
  </si>
  <si>
    <t xml:space="preserve">Програма благоустрою Тростянецької міської територіальної громади  на 2024 - 2026 роки
</t>
  </si>
  <si>
    <t>Програма ефективного використання та утримання майна комунальної власності Тростянецької міської територіальної громади на 2024-2026 роки</t>
  </si>
  <si>
    <t>Програма розвитку партнерства та міжнародної діяльності в Тростянецькій міській територіальній громаді на 2024-2025 роки</t>
  </si>
  <si>
    <t>Комплексна програма соціального захисту населення Тростянецької міської територіальної громади на 2024-2026 роки</t>
  </si>
  <si>
    <t>Рішення сесії ТМР від 21.12.2023 року № 775</t>
  </si>
  <si>
    <t>Рішення сесії ТМР від 21.12.2023 року №  771</t>
  </si>
  <si>
    <t>Програма фінансової підтримки, поповнення статутних фондів комунальних та дочірніх підприємств Тростянецької міської ради на 2024-2026 роки</t>
  </si>
  <si>
    <t>Рішення сесії ТМР від 21.12.2023 року №  772 (зі змінами)</t>
  </si>
  <si>
    <t>Рішення сесії ТМР від 21.12.2023 року №770</t>
  </si>
  <si>
    <t>Рішення сесії ТМР від 21.12.2023 року № 774</t>
  </si>
  <si>
    <t>Рішення сесії ТМР від 21.12.2023 року № 772</t>
  </si>
  <si>
    <t>Рішення сесії ТМР від 21.12.2023 року № 771</t>
  </si>
  <si>
    <t>Рішення сесії ТМР від 21.12.2023 року № 773</t>
  </si>
  <si>
    <t>О118130</t>
  </si>
  <si>
    <t>Забезпечення діяльності місцевої та добровільної пожежної охорони</t>
  </si>
  <si>
    <t>0118220</t>
  </si>
  <si>
    <t>Заходи та роботи з мобілізаційної підготовки місцевого значення</t>
  </si>
  <si>
    <t>Рішення сесії ТМР від 21.04.2023 року № 110</t>
  </si>
  <si>
    <t>Рішення сесії ТМР від 21.12.2023 року № 775 (зі змінами)</t>
  </si>
  <si>
    <t>0118330</t>
  </si>
  <si>
    <t>Інша діяльність у сфері екології та охорони природних ресурсів</t>
  </si>
  <si>
    <t>О540</t>
  </si>
  <si>
    <t>0118230</t>
  </si>
  <si>
    <t>О380</t>
  </si>
  <si>
    <t>Інші заходи громадського порядку та безпеки</t>
  </si>
  <si>
    <t>Розподіл витрат бюджету Тростянецької міської територіальної громади на реалізацію місцевих/регіональних програм у 2025 році</t>
  </si>
  <si>
    <t>Програма економічного і соціального розвитку Тростянецької міської територіальної громади на 2025-2027 роки</t>
  </si>
  <si>
    <t>Рішення сесії ТМР від 24.12.2024 року № 816</t>
  </si>
  <si>
    <t>Програма розвитку комунального некомерційного підприємства "Тростянецький центр первинної медичної допомоги" Тростянецької міської ради на 2025-2027 роки</t>
  </si>
  <si>
    <t>Рішення сесії ТМР від 24.12.2024 року № 825</t>
  </si>
  <si>
    <t>0112170</t>
  </si>
  <si>
    <t>2170</t>
  </si>
  <si>
    <t>0763</t>
  </si>
  <si>
    <t>Будівництво 1 закладів охорони здоров’я</t>
  </si>
  <si>
    <t>0116091</t>
  </si>
  <si>
    <t>Будівництво 1 об"єктів житлово-комунального господарства</t>
  </si>
  <si>
    <t>0118110</t>
  </si>
  <si>
    <t>Заходи із запобігання та ліквідації надзвичайних ситуацій та наслідків стихійного лиха</t>
  </si>
  <si>
    <t xml:space="preserve">Рішення сесії ТМР від 21.12.2023 року № 775 </t>
  </si>
  <si>
    <t>Оброблення (відновлення, у тому числі сортування, та видалення) відходів</t>
  </si>
  <si>
    <t>Фінансова підтримка медіа (засобів масової інформації)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</si>
  <si>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</si>
  <si>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</si>
  <si>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</si>
  <si>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Комплексна програма «Освіта Тростянецької міської територіальної громади у 2025-2027 роках"</t>
  </si>
  <si>
    <t>0611024</t>
  </si>
  <si>
    <t>Забезпечення належних умов для виховання та розвитку дітей, позбавлених батьківського піклування, в дитячих будинках за рахунок коштів місцевого бюджету</t>
  </si>
  <si>
    <t>Програма розвитку культури,  туризму та охорони культурної  спадщини Тростянецької міської територіальної громади на 2025-2027 роки</t>
  </si>
  <si>
    <t>Рішення сесії ТМР від 24.12.2024 року № 823</t>
  </si>
  <si>
    <t>Забезпечення молодіжними центрами соціального становлення та розвитку молоді та інші заходи у сфері молодіжної політики</t>
  </si>
  <si>
    <t>Забезпечення діяльності музеїв і виставок</t>
  </si>
  <si>
    <t>Забезпечення діяльності інших закладів в галузі культури і мистецтва</t>
  </si>
  <si>
    <t>Програма розвитку земельних відносин, охорони земель та навколишнього середовища на території Тростянецької міської територіальної громади на 2025-2027 роки</t>
  </si>
  <si>
    <t>Комплексна програма підтримки внутрішньо переміщених осіб на 2025-2027 роки по Тростянецькій громаді</t>
  </si>
  <si>
    <t>Рішення сесії ТМР від 24.12.2024 року № 822</t>
  </si>
  <si>
    <t>Програма "Поліцейський офіцер громади" Тростянецької міської територіальної громали на 2024-2026 роки</t>
  </si>
  <si>
    <t>Рішення сесії ТМР від 24.04.2024 року № 208</t>
  </si>
  <si>
    <t>О611010</t>
  </si>
  <si>
    <t>0611200</t>
  </si>
  <si>
    <t>1200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</si>
  <si>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</si>
  <si>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0611403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</si>
  <si>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</si>
  <si>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</si>
  <si>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0611700</t>
  </si>
  <si>
    <t>1700</t>
  </si>
  <si>
    <t>Виконання заходів за рахунок субвенції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</si>
  <si>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Комплексна цільова програма реформування шкільного харчування на період до 2027 року в закладах освіти Тростянецької міської територіальної громади</t>
  </si>
  <si>
    <t>0615031</t>
  </si>
  <si>
    <t>5031</t>
  </si>
  <si>
    <t>Розвиток здібностей у дітей та молоді з фізичної культури та спорту комунальними дитячо-юнацькими спортивними школами</t>
  </si>
  <si>
    <t>Рішення сесії ТМР № 35 від 14.02.2025 року</t>
  </si>
  <si>
    <t>Рішення сесії ТМР від 14.02.2025 року № 39</t>
  </si>
  <si>
    <t>Рішення сесії ТМР від 24.12.2024 року № 824</t>
  </si>
  <si>
    <t>0611183</t>
  </si>
  <si>
    <t>0611184</t>
  </si>
  <si>
    <t>1183</t>
  </si>
  <si>
    <t>1184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</si>
  <si>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</si>
  <si>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</si>
  <si>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О117461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</si>
  <si>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</si>
  <si>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</si>
  <si>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</si>
  <si>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Рішення сесії ТМР від 14.02.2025 року №37</t>
  </si>
  <si>
    <t>Програма забезпечення життєдіяльності критичної інфраструктури Тростянецької міської територіальної громади на 2023-2025 роки</t>
  </si>
  <si>
    <t>Рішення сесії ТМР від 23.08.2023 року № 449</t>
  </si>
  <si>
    <t>О824</t>
  </si>
  <si>
    <t>О829</t>
  </si>
  <si>
    <t>Управління будівництва, містобудування та архітектури Тростянецької міської ради</t>
  </si>
  <si>
    <t>Вiддiл культури, туризму, молодi, спорту та охорони культурної спадщини Тростянецької мiської ради</t>
  </si>
  <si>
    <t>Комплексна цільова програма
 реформування шкільного харчування на період до 2027 року в закладах  освіти Тростянецької міської територіальної громади</t>
  </si>
  <si>
    <t>Комплексна програма "Освіта Тростянецької міської територіальної громади у 2025-2027 роках"</t>
  </si>
  <si>
    <t>Рішення сесії ТМР від 16.02.2024 року № 73 (зі змінами)</t>
  </si>
  <si>
    <t>О611141</t>
  </si>
  <si>
    <t>О611031</t>
  </si>
  <si>
    <t>1141</t>
  </si>
  <si>
    <t>Забезпечення діяльності інших закладів у сфері освіти</t>
  </si>
  <si>
    <t>1031</t>
  </si>
  <si>
    <t>0921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</si>
  <si>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</si>
  <si>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закладами загальної середньої освіти за рахунок коштів місцевого бюджету</t>
  </si>
  <si>
    <t>Членські внески до асоціацій органів місцевого самоврядування</t>
  </si>
  <si>
    <t xml:space="preserve">Програма розвитку партнерства та міжнародної діяльності в Тростянецькій міській територіальній громаді
на 2025 – 2027 роки </t>
  </si>
  <si>
    <t>Рішення сесії ТМР від 14.02.2025 року № 35</t>
  </si>
  <si>
    <t>О117680</t>
  </si>
  <si>
    <t>Рішення сесії ТМР від 21.12.2023 року № 774 (зі змінами)</t>
  </si>
  <si>
    <t>0117130</t>
  </si>
  <si>
    <t>7130</t>
  </si>
  <si>
    <t>0421</t>
  </si>
  <si>
    <t>Здійснення заходів із землеустрою</t>
  </si>
  <si>
    <t>Програму ефективного використання та утримання  майна комунальної власності Тростянецької міської територіальної громади на 2024 – 2026 роки</t>
  </si>
  <si>
    <t>0116011</t>
  </si>
  <si>
    <t>Експлуатація та технічне обслуговування житлового фонду</t>
  </si>
  <si>
    <t>0117370</t>
  </si>
  <si>
    <t>Реалізація інших заходів щодо соціально-економічного розвитку територій</t>
  </si>
  <si>
    <t>О611142</t>
  </si>
  <si>
    <t>Інші програми та заходи у сфері освіти</t>
  </si>
  <si>
    <t xml:space="preserve">Комплексна цільова програма «Молода генерація Тростянеччини на період до 2027 року» </t>
  </si>
  <si>
    <t>Рішення сесії ТМР від 24.11.2023 року № 656</t>
  </si>
  <si>
    <t>0611275</t>
  </si>
  <si>
    <t>1275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</si>
  <si>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бюджету), на створення сучасного освітнього простору</t>
  </si>
  <si>
    <t>0611300</t>
  </si>
  <si>
    <t>1300</t>
  </si>
  <si>
    <t>Будівництво-1 освітніх установ та закладів</t>
  </si>
  <si>
    <t xml:space="preserve">Програму підтримки народжуваності у Тростянецькій міській територіальній громаді «Народжуй у Тростянці» на 2025-2027 роки </t>
  </si>
  <si>
    <t>Рішення сесії ТМР від 17.04.2025 року № 208</t>
  </si>
  <si>
    <r>
      <t>Будівництво</t>
    </r>
    <r>
      <rPr>
        <b/>
        <vertAlign val="superscript"/>
        <sz val="10"/>
        <rFont val="Times New Roman"/>
        <family val="1"/>
        <charset val="204"/>
      </rPr>
      <t>-1</t>
    </r>
    <r>
      <rPr>
        <sz val="10"/>
        <rFont val="Times New Roman"/>
        <family val="1"/>
        <charset val="204"/>
      </rPr>
      <t> об'єктів житлово-комунального господарства</t>
    </r>
  </si>
  <si>
    <t>0443</t>
  </si>
  <si>
    <t>Будівництво 1 інших об'єктів комунальної власності</t>
  </si>
  <si>
    <t>Рішення сесії ТМР від 09.05.2025 року № 281</t>
  </si>
  <si>
    <t>О611151</t>
  </si>
  <si>
    <t>Забезпечення діяльності інклюзивно-ресурсних центрів за рахунок коштів місцевого бюджету</t>
  </si>
  <si>
    <t>1011300</t>
  </si>
  <si>
    <t>Програма розвитку фізичної культури та спорту Тростянецької міської територіальної громади на 2025-2027 роки</t>
  </si>
  <si>
    <t>0611276</t>
  </si>
  <si>
    <t>1276</t>
  </si>
  <si>
    <t>Рішення сесії ТМР від 14.02.2025 року № 39 (зі змінами)</t>
  </si>
  <si>
    <t>Реалізація заходів за рахунок освітньої субвенції з державного бюджету місцевим бюджетам (за спеціальним фондом державного бюджету) на створення сучасного освітнього простору</t>
  </si>
  <si>
    <t>Рішення сесії ТМР від 24.12.2021 року №  1456 (зі змінами)</t>
  </si>
  <si>
    <t>Проектування, реставрація та охорона пам'яток культурної спадщини</t>
  </si>
  <si>
    <t>Програма зі збереження та забезпечення охорони об’єктів культурної спадщини Тростянецької міської територіальної громади на 2025-2029 роки</t>
  </si>
  <si>
    <t>Рішення сесії ТМР від 14.02.2025 року № 36</t>
  </si>
  <si>
    <t>Розроблення схем планування та забудови територій (містобудівної документації)</t>
  </si>
  <si>
    <t>0611501</t>
  </si>
  <si>
    <t>1501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</si>
  <si>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 (за спеціальним фондом державного бюджету)</t>
  </si>
  <si>
    <t>0611279</t>
  </si>
  <si>
    <t>1279</t>
  </si>
  <si>
    <t>Реалізація заходів за рахунок освітньої субвенції з державного бюджету місцевим бюджетам (за спеціальним фондом державного бюджету) на забезпечення харчуванням учнів закладів загальної середньої освіти</t>
  </si>
  <si>
    <t>0611702</t>
  </si>
  <si>
    <t>1702</t>
  </si>
  <si>
    <t>Забезпечення харчуванням учнів закладів загальної середньої освіти за рахунок субвенції з державного бюджету місцевим бюджетам</t>
  </si>
  <si>
    <t xml:space="preserve">до рішення        сесії 8 скликання (               пленарне засідання) </t>
  </si>
  <si>
    <t>Виконання заходів щодо будівництва нового житла, реконструкцію існуючих житлових будинків та гуртожитків, а також переобладнання нежитлових приміщень у житлові для формування фондів житла тимчасового проживання за рахунок субвенції з державного бюджету місцевим бюджетам</t>
  </si>
  <si>
    <t>Рішення сесії ТМР від 24.12.2024 року № 822 (зі змінами)</t>
  </si>
  <si>
    <t>Тростянецької міської ради №      від        грудня 2025 року</t>
  </si>
  <si>
    <t>0116089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</si>
</sst>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1" x14ac:knownFonts="1"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9.5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1" fillId="2" borderId="8" xfId="0" applyFont="1" applyFill="1" applyBorder="1" applyAlignment="1">
      <alignment horizontal="left" vertical="top" wrapText="1"/>
    </xf>
    <xf numFmtId="0" fontId="3" fillId="0" borderId="8" xfId="0" applyFont="1" applyBorder="1" applyAlignment="1">
      <alignment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vertical="center" wrapText="1"/>
    </xf>
    <xf numFmtId="0" fontId="1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3" fillId="2" borderId="2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top" wrapText="1"/>
    </xf>
    <xf numFmtId="164" fontId="3" fillId="2" borderId="8" xfId="0" applyNumberFormat="1" applyFont="1" applyFill="1" applyBorder="1" applyAlignment="1">
      <alignment horizontal="right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right" vertical="center"/>
    </xf>
    <xf numFmtId="164" fontId="3" fillId="0" borderId="8" xfId="0" applyNumberFormat="1" applyFont="1" applyFill="1" applyBorder="1" applyAlignment="1">
      <alignment horizontal="right" vertical="center"/>
    </xf>
    <xf numFmtId="0" fontId="3" fillId="2" borderId="8" xfId="0" applyFont="1" applyFill="1" applyBorder="1" applyAlignment="1">
      <alignment vertical="center" wrapText="1"/>
    </xf>
    <xf numFmtId="49" fontId="3" fillId="0" borderId="7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 vertical="center" wrapText="1"/>
    </xf>
    <xf numFmtId="49" fontId="3" fillId="3" borderId="7" xfId="0" applyNumberFormat="1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vertical="top" wrapText="1"/>
    </xf>
    <xf numFmtId="0" fontId="4" fillId="2" borderId="8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wrapText="1"/>
    </xf>
    <xf numFmtId="0" fontId="4" fillId="0" borderId="8" xfId="0" applyFont="1" applyFill="1" applyBorder="1" applyAlignment="1">
      <alignment horizontal="left" vertical="top" wrapText="1"/>
    </xf>
    <xf numFmtId="0" fontId="1" fillId="3" borderId="8" xfId="0" applyFont="1" applyFill="1" applyBorder="1" applyAlignment="1">
      <alignment horizontal="center" vertical="center" wrapText="1"/>
    </xf>
    <xf numFmtId="49" fontId="1" fillId="3" borderId="8" xfId="0" applyNumberFormat="1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vertical="center" wrapText="1"/>
    </xf>
    <xf numFmtId="164" fontId="3" fillId="2" borderId="8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1" fillId="0" borderId="8" xfId="0" applyFont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9" fillId="0" borderId="8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164" fontId="3" fillId="0" borderId="8" xfId="0" applyNumberFormat="1" applyFont="1" applyFill="1" applyBorder="1" applyAlignment="1">
      <alignment horizontal="right" vertical="center" wrapText="1"/>
    </xf>
    <xf numFmtId="164" fontId="3" fillId="3" borderId="8" xfId="0" applyNumberFormat="1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3" fillId="2" borderId="8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164" fontId="3" fillId="2" borderId="9" xfId="0" applyNumberFormat="1" applyFont="1" applyFill="1" applyBorder="1" applyAlignment="1">
      <alignment horizontal="right" vertical="center" wrapText="1"/>
    </xf>
    <xf numFmtId="164" fontId="3" fillId="0" borderId="9" xfId="0" applyNumberFormat="1" applyFont="1" applyFill="1" applyBorder="1" applyAlignment="1">
      <alignment horizontal="right" vertical="center" wrapText="1"/>
    </xf>
    <xf numFmtId="164" fontId="3" fillId="3" borderId="9" xfId="0" applyNumberFormat="1" applyFont="1" applyFill="1" applyBorder="1" applyAlignment="1">
      <alignment horizontal="right" vertical="center" wrapText="1"/>
    </xf>
    <xf numFmtId="0" fontId="1" fillId="2" borderId="10" xfId="0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top" wrapText="1"/>
    </xf>
    <xf numFmtId="0" fontId="3" fillId="0" borderId="20" xfId="0" applyFont="1" applyBorder="1" applyAlignment="1">
      <alignment horizontal="left" vertical="top" wrapText="1"/>
    </xf>
    <xf numFmtId="164" fontId="3" fillId="2" borderId="20" xfId="0" applyNumberFormat="1" applyFont="1" applyFill="1" applyBorder="1" applyAlignment="1">
      <alignment horizontal="right" vertical="center" wrapText="1"/>
    </xf>
    <xf numFmtId="164" fontId="3" fillId="2" borderId="20" xfId="0" applyNumberFormat="1" applyFont="1" applyFill="1" applyBorder="1" applyAlignment="1">
      <alignment horizontal="right" vertical="center"/>
    </xf>
    <xf numFmtId="164" fontId="3" fillId="2" borderId="21" xfId="0" applyNumberFormat="1" applyFont="1" applyFill="1" applyBorder="1" applyAlignment="1">
      <alignment horizontal="righ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164" fontId="6" fillId="2" borderId="4" xfId="0" applyNumberFormat="1" applyFont="1" applyFill="1" applyBorder="1" applyAlignment="1">
      <alignment horizontal="right" vertical="center" wrapText="1"/>
    </xf>
    <xf numFmtId="164" fontId="7" fillId="2" borderId="4" xfId="0" applyNumberFormat="1" applyFont="1" applyFill="1" applyBorder="1" applyAlignment="1">
      <alignment horizontal="right" vertical="center" wrapText="1"/>
    </xf>
    <xf numFmtId="164" fontId="6" fillId="2" borderId="5" xfId="0" applyNumberFormat="1" applyFont="1" applyFill="1" applyBorder="1" applyAlignment="1">
      <alignment horizontal="right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2" xfId="0" applyNumberFormat="1" applyFont="1" applyFill="1" applyBorder="1" applyAlignment="1">
      <alignment horizontal="right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vertical="center" wrapText="1"/>
    </xf>
    <xf numFmtId="0" fontId="1" fillId="2" borderId="20" xfId="0" applyFont="1" applyFill="1" applyBorder="1" applyAlignment="1">
      <alignment vertical="top" wrapText="1"/>
    </xf>
    <xf numFmtId="0" fontId="3" fillId="2" borderId="20" xfId="0" applyFont="1" applyFill="1" applyBorder="1" applyAlignment="1">
      <alignment vertical="top" wrapText="1"/>
    </xf>
    <xf numFmtId="0" fontId="7" fillId="0" borderId="4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0" borderId="20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1" fillId="2" borderId="20" xfId="0" applyFont="1" applyFill="1" applyBorder="1" applyAlignment="1">
      <alignment horizontal="left" vertical="top" wrapText="1"/>
    </xf>
    <xf numFmtId="0" fontId="3" fillId="2" borderId="20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164" fontId="6" fillId="2" borderId="12" xfId="0" applyNumberFormat="1" applyFont="1" applyFill="1" applyBorder="1" applyAlignment="1">
      <alignment horizontal="right" vertical="center" wrapText="1"/>
    </xf>
    <xf numFmtId="0" fontId="1" fillId="2" borderId="23" xfId="0" applyFont="1" applyFill="1" applyBorder="1" applyAlignment="1">
      <alignment horizontal="left" vertical="top" wrapText="1"/>
    </xf>
    <xf numFmtId="164" fontId="6" fillId="2" borderId="23" xfId="0" applyNumberFormat="1" applyFont="1" applyFill="1" applyBorder="1" applyAlignment="1">
      <alignment horizontal="right" vertical="center" wrapText="1"/>
    </xf>
    <xf numFmtId="0" fontId="1" fillId="2" borderId="22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top" wrapText="1"/>
    </xf>
    <xf numFmtId="164" fontId="3" fillId="2" borderId="23" xfId="0" applyNumberFormat="1" applyFont="1" applyFill="1" applyBorder="1" applyAlignment="1">
      <alignment horizontal="right" vertical="center" wrapText="1"/>
    </xf>
    <xf numFmtId="164" fontId="3" fillId="2" borderId="24" xfId="0" applyNumberFormat="1" applyFont="1" applyFill="1" applyBorder="1" applyAlignment="1">
      <alignment horizontal="right" vertical="center" wrapText="1"/>
    </xf>
    <xf numFmtId="0" fontId="1" fillId="2" borderId="30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 wrapText="1"/>
    </xf>
    <xf numFmtId="0" fontId="1" fillId="0" borderId="31" xfId="0" applyFont="1" applyBorder="1" applyAlignment="1">
      <alignment wrapText="1"/>
    </xf>
    <xf numFmtId="0" fontId="9" fillId="0" borderId="31" xfId="0" applyFont="1" applyFill="1" applyBorder="1" applyAlignment="1">
      <alignment horizontal="left" vertical="top" wrapText="1"/>
    </xf>
    <xf numFmtId="0" fontId="1" fillId="0" borderId="31" xfId="0" applyFont="1" applyFill="1" applyBorder="1" applyAlignment="1">
      <alignment horizontal="left" vertical="top" wrapText="1"/>
    </xf>
    <xf numFmtId="164" fontId="3" fillId="2" borderId="31" xfId="0" applyNumberFormat="1" applyFont="1" applyFill="1" applyBorder="1" applyAlignment="1">
      <alignment horizontal="right" vertical="center" wrapText="1"/>
    </xf>
    <xf numFmtId="164" fontId="3" fillId="2" borderId="31" xfId="0" applyNumberFormat="1" applyFont="1" applyFill="1" applyBorder="1" applyAlignment="1">
      <alignment horizontal="right" vertical="center"/>
    </xf>
    <xf numFmtId="164" fontId="3" fillId="2" borderId="32" xfId="0" applyNumberFormat="1" applyFont="1" applyFill="1" applyBorder="1" applyAlignment="1">
      <alignment horizontal="right" vertical="center" wrapText="1"/>
    </xf>
    <xf numFmtId="0" fontId="1" fillId="0" borderId="0" xfId="0" applyFont="1" applyAlignment="1"/>
    <xf numFmtId="0" fontId="1" fillId="0" borderId="0" xfId="0" applyFont="1" applyFill="1"/>
    <xf numFmtId="0" fontId="1" fillId="3" borderId="0" xfId="0" applyFont="1" applyFill="1"/>
    <xf numFmtId="0" fontId="7" fillId="2" borderId="25" xfId="0" applyFont="1" applyFill="1" applyBorder="1" applyAlignment="1">
      <alignment horizontal="center"/>
    </xf>
    <xf numFmtId="0" fontId="7" fillId="2" borderId="26" xfId="0" applyFont="1" applyFill="1" applyBorder="1" applyAlignment="1">
      <alignment horizontal="center"/>
    </xf>
    <xf numFmtId="0" fontId="7" fillId="2" borderId="27" xfId="0" applyFont="1" applyFill="1" applyBorder="1"/>
    <xf numFmtId="0" fontId="7" fillId="2" borderId="25" xfId="0" applyFont="1" applyFill="1" applyBorder="1"/>
    <xf numFmtId="0" fontId="7" fillId="2" borderId="28" xfId="0" applyFont="1" applyFill="1" applyBorder="1"/>
    <xf numFmtId="164" fontId="7" fillId="2" borderId="25" xfId="0" applyNumberFormat="1" applyFont="1" applyFill="1" applyBorder="1" applyAlignment="1">
      <alignment horizontal="right"/>
    </xf>
    <xf numFmtId="164" fontId="7" fillId="2" borderId="29" xfId="0" applyNumberFormat="1" applyFont="1" applyFill="1" applyBorder="1" applyAlignment="1">
      <alignment horizontal="right"/>
    </xf>
    <xf numFmtId="0" fontId="1" fillId="2" borderId="6" xfId="0" applyFont="1" applyFill="1" applyBorder="1" applyAlignment="1">
      <alignment horizontal="center" vertical="center"/>
    </xf>
    <xf numFmtId="164" fontId="6" fillId="2" borderId="20" xfId="0" applyNumberFormat="1" applyFont="1" applyFill="1" applyBorder="1" applyAlignment="1">
      <alignment horizontal="right" vertical="center" wrapText="1"/>
    </xf>
    <xf numFmtId="0" fontId="1" fillId="2" borderId="25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wrapText="1"/>
    </xf>
    <xf numFmtId="164" fontId="3" fillId="2" borderId="33" xfId="0" applyNumberFormat="1" applyFont="1" applyFill="1" applyBorder="1" applyAlignment="1">
      <alignment horizontal="right" vertical="center"/>
    </xf>
    <xf numFmtId="49" fontId="1" fillId="2" borderId="8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10" fillId="2" borderId="0" xfId="0" applyFont="1" applyFill="1" applyAlignment="1">
      <alignment horizontal="center"/>
    </xf>
    <xf numFmtId="0" fontId="1" fillId="0" borderId="0" xfId="0" applyFont="1" applyBorder="1" applyAlignment="1">
      <alignment horizontal="left"/>
    </xf>
    <xf numFmtId="0" fontId="3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10" fillId="0" borderId="0" xfId="0" applyFont="1" applyAlignment="1">
      <alignment horizont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5" fillId="0" borderId="0" xfId="0" quotePrefix="1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12"/>
  <sheetViews>
    <sheetView tabSelected="1" topLeftCell="A5" zoomScale="85" zoomScaleNormal="85" zoomScaleSheetLayoutView="100" workbookViewId="0">
      <pane xSplit="6" ySplit="9" topLeftCell="K105" activePane="bottomRight" state="frozen"/>
      <selection activeCell="A5" sqref="A5"/>
      <selection pane="topRight" activeCell="G5" sqref="G5"/>
      <selection pane="bottomLeft" activeCell="A14" sqref="A14"/>
      <selection pane="bottomRight" activeCell="L109" sqref="L109"/>
    </sheetView>
  </sheetViews>
  <sheetFormatPr defaultColWidth="9.140625" defaultRowHeight="12.75" x14ac:dyDescent="0.2"/>
  <cols>
    <col min="1" max="1" width="12.5703125" style="7" customWidth="1"/>
    <col min="2" max="2" width="14.5703125" style="7" customWidth="1"/>
    <col min="3" max="3" width="16.140625" style="7" customWidth="1"/>
    <col min="4" max="4" width="38.140625" style="7" customWidth="1"/>
    <col min="5" max="5" width="34.28515625" style="7" customWidth="1"/>
    <col min="6" max="6" width="22.42578125" style="7" customWidth="1"/>
    <col min="7" max="7" width="17" style="8" customWidth="1"/>
    <col min="8" max="8" width="15.28515625" style="8" customWidth="1"/>
    <col min="9" max="9" width="16.28515625" style="8" customWidth="1"/>
    <col min="10" max="10" width="16.85546875" style="8" customWidth="1"/>
    <col min="11" max="11" width="17" style="8" customWidth="1"/>
    <col min="12" max="12" width="14.7109375" style="8" customWidth="1"/>
    <col min="13" max="13" width="17.28515625" style="8" customWidth="1"/>
    <col min="14" max="14" width="15.5703125" style="8" customWidth="1"/>
    <col min="15" max="15" width="16.7109375" style="7" customWidth="1"/>
    <col min="16" max="16" width="15" style="7" customWidth="1"/>
    <col min="17" max="17" width="17" style="7" customWidth="1"/>
    <col min="18" max="18" width="16.28515625" style="7" customWidth="1"/>
    <col min="19" max="19" width="5.85546875" style="7" customWidth="1"/>
    <col min="20" max="16384" width="9.140625" style="7"/>
  </cols>
  <sheetData>
    <row r="1" spans="1:18" x14ac:dyDescent="0.2">
      <c r="F1" s="139"/>
      <c r="I1" s="174"/>
      <c r="J1" s="174"/>
      <c r="M1" s="174"/>
      <c r="N1" s="174"/>
      <c r="O1" s="140"/>
      <c r="P1" s="140"/>
      <c r="Q1" s="178" t="s">
        <v>98</v>
      </c>
      <c r="R1" s="178"/>
    </row>
    <row r="2" spans="1:18" x14ac:dyDescent="0.2">
      <c r="F2" s="139"/>
      <c r="G2" s="174"/>
      <c r="H2" s="174"/>
      <c r="I2" s="174"/>
      <c r="J2" s="174"/>
      <c r="K2" s="174"/>
      <c r="L2" s="174"/>
      <c r="M2" s="174"/>
      <c r="N2" s="174"/>
      <c r="O2" s="178" t="s">
        <v>289</v>
      </c>
      <c r="P2" s="178"/>
      <c r="Q2" s="178"/>
      <c r="R2" s="178"/>
    </row>
    <row r="3" spans="1:18" x14ac:dyDescent="0.2">
      <c r="F3" s="139"/>
      <c r="I3" s="174"/>
      <c r="J3" s="174"/>
      <c r="M3" s="174"/>
      <c r="N3" s="174"/>
      <c r="O3" s="178" t="s">
        <v>292</v>
      </c>
      <c r="P3" s="178"/>
      <c r="Q3" s="178"/>
      <c r="R3" s="178"/>
    </row>
    <row r="5" spans="1:18" ht="32.25" customHeight="1" x14ac:dyDescent="0.3">
      <c r="A5" s="179" t="s">
        <v>160</v>
      </c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</row>
    <row r="7" spans="1:18" x14ac:dyDescent="0.2">
      <c r="A7" s="182" t="s">
        <v>130</v>
      </c>
      <c r="B7" s="182"/>
      <c r="C7" s="182"/>
    </row>
    <row r="8" spans="1:18" ht="13.5" thickBot="1" x14ac:dyDescent="0.25">
      <c r="A8" s="159" t="s">
        <v>0</v>
      </c>
      <c r="B8" s="159"/>
      <c r="C8" s="159"/>
      <c r="J8" s="9"/>
      <c r="N8" s="157"/>
      <c r="R8" s="10" t="s">
        <v>99</v>
      </c>
    </row>
    <row r="9" spans="1:18" x14ac:dyDescent="0.2">
      <c r="A9" s="180" t="s">
        <v>1</v>
      </c>
      <c r="B9" s="165" t="s">
        <v>2</v>
      </c>
      <c r="C9" s="165" t="s">
        <v>3</v>
      </c>
      <c r="D9" s="165" t="s">
        <v>4</v>
      </c>
      <c r="E9" s="167" t="s">
        <v>5</v>
      </c>
      <c r="F9" s="169" t="s">
        <v>6</v>
      </c>
      <c r="G9" s="171" t="s">
        <v>109</v>
      </c>
      <c r="H9" s="172"/>
      <c r="I9" s="172"/>
      <c r="J9" s="173"/>
      <c r="K9" s="171" t="s">
        <v>110</v>
      </c>
      <c r="L9" s="172"/>
      <c r="M9" s="172"/>
      <c r="N9" s="173"/>
      <c r="O9" s="175" t="s">
        <v>111</v>
      </c>
      <c r="P9" s="176"/>
      <c r="Q9" s="176"/>
      <c r="R9" s="177"/>
    </row>
    <row r="10" spans="1:18" ht="13.9" customHeight="1" x14ac:dyDescent="0.2">
      <c r="A10" s="181"/>
      <c r="B10" s="166"/>
      <c r="C10" s="166"/>
      <c r="D10" s="166"/>
      <c r="E10" s="168"/>
      <c r="F10" s="170"/>
      <c r="G10" s="160" t="s">
        <v>7</v>
      </c>
      <c r="H10" s="162" t="s">
        <v>8</v>
      </c>
      <c r="I10" s="162" t="s">
        <v>9</v>
      </c>
      <c r="J10" s="164"/>
      <c r="K10" s="160" t="s">
        <v>7</v>
      </c>
      <c r="L10" s="162" t="s">
        <v>8</v>
      </c>
      <c r="M10" s="162" t="s">
        <v>9</v>
      </c>
      <c r="N10" s="164"/>
      <c r="O10" s="160" t="s">
        <v>7</v>
      </c>
      <c r="P10" s="162" t="s">
        <v>8</v>
      </c>
      <c r="Q10" s="162" t="s">
        <v>9</v>
      </c>
      <c r="R10" s="164"/>
    </row>
    <row r="11" spans="1:18" ht="13.9" customHeight="1" x14ac:dyDescent="0.2">
      <c r="A11" s="181"/>
      <c r="B11" s="166"/>
      <c r="C11" s="166"/>
      <c r="D11" s="166"/>
      <c r="E11" s="168"/>
      <c r="F11" s="170"/>
      <c r="G11" s="160"/>
      <c r="H11" s="162"/>
      <c r="I11" s="162"/>
      <c r="J11" s="164"/>
      <c r="K11" s="160"/>
      <c r="L11" s="162"/>
      <c r="M11" s="162"/>
      <c r="N11" s="164"/>
      <c r="O11" s="160"/>
      <c r="P11" s="162"/>
      <c r="Q11" s="162"/>
      <c r="R11" s="164"/>
    </row>
    <row r="12" spans="1:18" ht="67.5" customHeight="1" thickBot="1" x14ac:dyDescent="0.25">
      <c r="A12" s="181"/>
      <c r="B12" s="166"/>
      <c r="C12" s="166"/>
      <c r="D12" s="166"/>
      <c r="E12" s="168"/>
      <c r="F12" s="170"/>
      <c r="G12" s="161"/>
      <c r="H12" s="163"/>
      <c r="I12" s="116" t="s">
        <v>10</v>
      </c>
      <c r="J12" s="11" t="s">
        <v>11</v>
      </c>
      <c r="K12" s="161"/>
      <c r="L12" s="163"/>
      <c r="M12" s="156" t="s">
        <v>10</v>
      </c>
      <c r="N12" s="11" t="s">
        <v>11</v>
      </c>
      <c r="O12" s="161"/>
      <c r="P12" s="163"/>
      <c r="Q12" s="116" t="s">
        <v>10</v>
      </c>
      <c r="R12" s="11" t="s">
        <v>11</v>
      </c>
    </row>
    <row r="13" spans="1:18" ht="16.5" customHeight="1" thickBot="1" x14ac:dyDescent="0.3">
      <c r="A13" s="52">
        <v>1</v>
      </c>
      <c r="B13" s="53">
        <v>2</v>
      </c>
      <c r="C13" s="53">
        <v>3</v>
      </c>
      <c r="D13" s="53">
        <v>4</v>
      </c>
      <c r="E13" s="53">
        <v>5</v>
      </c>
      <c r="F13" s="54">
        <v>6</v>
      </c>
      <c r="G13" s="55">
        <v>7</v>
      </c>
      <c r="H13" s="56">
        <v>8</v>
      </c>
      <c r="I13" s="56">
        <v>9</v>
      </c>
      <c r="J13" s="57">
        <v>10</v>
      </c>
      <c r="K13" s="55">
        <v>11</v>
      </c>
      <c r="L13" s="56">
        <v>12</v>
      </c>
      <c r="M13" s="56">
        <v>13</v>
      </c>
      <c r="N13" s="57">
        <v>14</v>
      </c>
      <c r="O13" s="55">
        <v>15</v>
      </c>
      <c r="P13" s="56">
        <v>16</v>
      </c>
      <c r="Q13" s="56">
        <v>17</v>
      </c>
      <c r="R13" s="57">
        <v>18</v>
      </c>
    </row>
    <row r="14" spans="1:18" ht="27.75" customHeight="1" thickBot="1" x14ac:dyDescent="0.25">
      <c r="A14" s="80" t="s">
        <v>12</v>
      </c>
      <c r="B14" s="81" t="s">
        <v>13</v>
      </c>
      <c r="C14" s="81" t="s">
        <v>13</v>
      </c>
      <c r="D14" s="81" t="s">
        <v>14</v>
      </c>
      <c r="E14" s="81" t="s">
        <v>13</v>
      </c>
      <c r="F14" s="81" t="s">
        <v>13</v>
      </c>
      <c r="G14" s="82">
        <f>SUM(G15:G53)</f>
        <v>92389088.829999998</v>
      </c>
      <c r="H14" s="82">
        <f>SUM(H15:H53)</f>
        <v>78610048</v>
      </c>
      <c r="I14" s="82">
        <f>SUM(I15:I53)</f>
        <v>13779040.83</v>
      </c>
      <c r="J14" s="82">
        <f>SUM(J15:J53)</f>
        <v>12212136</v>
      </c>
      <c r="K14" s="82">
        <f>SUM(K15:K53)</f>
        <v>699796.31</v>
      </c>
      <c r="L14" s="82">
        <f>SUM(L15:L53)</f>
        <v>699796.31</v>
      </c>
      <c r="M14" s="83">
        <f>SUM(M15:M53)</f>
        <v>0</v>
      </c>
      <c r="N14" s="82">
        <f>SUM(N15:N53)</f>
        <v>0</v>
      </c>
      <c r="O14" s="82">
        <f>G14+K14</f>
        <v>93088885.140000001</v>
      </c>
      <c r="P14" s="82">
        <f>H14+L14</f>
        <v>79309844.310000002</v>
      </c>
      <c r="Q14" s="82">
        <f>I14+M14</f>
        <v>13779040.83</v>
      </c>
      <c r="R14" s="84">
        <f>J14+N14</f>
        <v>12212136</v>
      </c>
    </row>
    <row r="15" spans="1:18" ht="86.45" customHeight="1" x14ac:dyDescent="0.2">
      <c r="A15" s="72" t="s">
        <v>15</v>
      </c>
      <c r="B15" s="73" t="s">
        <v>16</v>
      </c>
      <c r="C15" s="73" t="s">
        <v>17</v>
      </c>
      <c r="D15" s="74" t="s">
        <v>18</v>
      </c>
      <c r="E15" s="75" t="s">
        <v>161</v>
      </c>
      <c r="F15" s="76" t="s">
        <v>162</v>
      </c>
      <c r="G15" s="77">
        <f>H15+I15</f>
        <v>355424</v>
      </c>
      <c r="H15" s="78"/>
      <c r="I15" s="78">
        <v>355424</v>
      </c>
      <c r="J15" s="78">
        <f>I15</f>
        <v>355424</v>
      </c>
      <c r="K15" s="77">
        <f>L15+M15</f>
        <v>0</v>
      </c>
      <c r="L15" s="78"/>
      <c r="M15" s="78"/>
      <c r="N15" s="78">
        <f>M15</f>
        <v>0</v>
      </c>
      <c r="O15" s="77">
        <f t="shared" ref="O15:O94" si="0">G15+K15</f>
        <v>355424</v>
      </c>
      <c r="P15" s="77">
        <f t="shared" ref="P15:P94" si="1">H15+L15</f>
        <v>0</v>
      </c>
      <c r="Q15" s="77">
        <f t="shared" ref="Q15:Q94" si="2">I15+M15</f>
        <v>355424</v>
      </c>
      <c r="R15" s="79">
        <f t="shared" ref="R15:R94" si="3">J15+N15</f>
        <v>355424</v>
      </c>
    </row>
    <row r="16" spans="1:18" ht="51" customHeight="1" x14ac:dyDescent="0.2">
      <c r="A16" s="17" t="s">
        <v>94</v>
      </c>
      <c r="B16" s="18" t="s">
        <v>95</v>
      </c>
      <c r="C16" s="18" t="s">
        <v>96</v>
      </c>
      <c r="D16" s="14" t="s">
        <v>97</v>
      </c>
      <c r="E16" s="15" t="s">
        <v>132</v>
      </c>
      <c r="F16" s="59" t="s">
        <v>139</v>
      </c>
      <c r="G16" s="46">
        <f>H16+I16</f>
        <v>664125</v>
      </c>
      <c r="H16" s="16">
        <v>664125</v>
      </c>
      <c r="I16" s="16"/>
      <c r="J16" s="16">
        <f>I16</f>
        <v>0</v>
      </c>
      <c r="K16" s="46">
        <f>L16+M16</f>
        <v>0</v>
      </c>
      <c r="L16" s="20"/>
      <c r="M16" s="19"/>
      <c r="N16" s="16">
        <f>M16</f>
        <v>0</v>
      </c>
      <c r="O16" s="46">
        <f t="shared" ref="O16:R18" si="4">G16+K16</f>
        <v>664125</v>
      </c>
      <c r="P16" s="46">
        <f t="shared" si="4"/>
        <v>664125</v>
      </c>
      <c r="Q16" s="46">
        <f t="shared" si="4"/>
        <v>0</v>
      </c>
      <c r="R16" s="67">
        <f t="shared" si="4"/>
        <v>0</v>
      </c>
    </row>
    <row r="17" spans="1:18" ht="61.15" customHeight="1" x14ac:dyDescent="0.2">
      <c r="A17" s="17" t="s">
        <v>94</v>
      </c>
      <c r="B17" s="18" t="s">
        <v>95</v>
      </c>
      <c r="C17" s="18" t="s">
        <v>96</v>
      </c>
      <c r="D17" s="14" t="s">
        <v>97</v>
      </c>
      <c r="E17" s="15" t="s">
        <v>220</v>
      </c>
      <c r="F17" s="59" t="s">
        <v>221</v>
      </c>
      <c r="G17" s="46">
        <f>H17+I17</f>
        <v>7005</v>
      </c>
      <c r="H17" s="16">
        <v>7005</v>
      </c>
      <c r="I17" s="16"/>
      <c r="J17" s="16">
        <f>I17</f>
        <v>0</v>
      </c>
      <c r="K17" s="46">
        <f>L17+M17</f>
        <v>0</v>
      </c>
      <c r="L17" s="20"/>
      <c r="M17" s="19"/>
      <c r="N17" s="16">
        <f>M17</f>
        <v>0</v>
      </c>
      <c r="O17" s="46">
        <f t="shared" ref="O17" si="5">G17+K17</f>
        <v>7005</v>
      </c>
      <c r="P17" s="46">
        <f t="shared" ref="P17" si="6">H17+L17</f>
        <v>7005</v>
      </c>
      <c r="Q17" s="46">
        <f t="shared" ref="Q17" si="7">I17+M17</f>
        <v>0</v>
      </c>
      <c r="R17" s="67">
        <f t="shared" ref="R17" si="8">J17+N17</f>
        <v>0</v>
      </c>
    </row>
    <row r="18" spans="1:18" ht="55.9" customHeight="1" x14ac:dyDescent="0.2">
      <c r="A18" s="17" t="s">
        <v>94</v>
      </c>
      <c r="B18" s="18" t="s">
        <v>95</v>
      </c>
      <c r="C18" s="18" t="s">
        <v>96</v>
      </c>
      <c r="D18" s="14" t="s">
        <v>97</v>
      </c>
      <c r="E18" s="15" t="s">
        <v>133</v>
      </c>
      <c r="F18" s="58" t="s">
        <v>152</v>
      </c>
      <c r="G18" s="46">
        <f>H18+I18</f>
        <v>755595</v>
      </c>
      <c r="H18" s="16">
        <v>713095</v>
      </c>
      <c r="I18" s="16">
        <v>42500</v>
      </c>
      <c r="J18" s="16">
        <f>I18</f>
        <v>42500</v>
      </c>
      <c r="K18" s="46">
        <f>L18+M18</f>
        <v>0</v>
      </c>
      <c r="L18" s="19"/>
      <c r="M18" s="19"/>
      <c r="N18" s="16">
        <f>M18</f>
        <v>0</v>
      </c>
      <c r="O18" s="46">
        <f t="shared" si="4"/>
        <v>755595</v>
      </c>
      <c r="P18" s="46">
        <f t="shared" si="4"/>
        <v>713095</v>
      </c>
      <c r="Q18" s="46">
        <f t="shared" si="4"/>
        <v>42500</v>
      </c>
      <c r="R18" s="67">
        <f t="shared" si="4"/>
        <v>42500</v>
      </c>
    </row>
    <row r="19" spans="1:18" ht="55.9" customHeight="1" x14ac:dyDescent="0.2">
      <c r="A19" s="17" t="s">
        <v>94</v>
      </c>
      <c r="B19" s="18" t="s">
        <v>95</v>
      </c>
      <c r="C19" s="18" t="s">
        <v>96</v>
      </c>
      <c r="D19" s="14" t="s">
        <v>97</v>
      </c>
      <c r="E19" s="1" t="s">
        <v>136</v>
      </c>
      <c r="F19" s="59" t="s">
        <v>241</v>
      </c>
      <c r="G19" s="46">
        <f>H19+I19</f>
        <v>97000</v>
      </c>
      <c r="H19" s="16">
        <v>97000</v>
      </c>
      <c r="I19" s="16"/>
      <c r="J19" s="16">
        <f>I19</f>
        <v>0</v>
      </c>
      <c r="K19" s="46">
        <f>L19+M19</f>
        <v>0</v>
      </c>
      <c r="L19" s="19"/>
      <c r="M19" s="19"/>
      <c r="N19" s="16">
        <f>M19</f>
        <v>0</v>
      </c>
      <c r="O19" s="46">
        <f t="shared" ref="O19" si="9">G19+K19</f>
        <v>97000</v>
      </c>
      <c r="P19" s="46">
        <f t="shared" ref="P19" si="10">H19+L19</f>
        <v>97000</v>
      </c>
      <c r="Q19" s="46">
        <f t="shared" ref="Q19" si="11">I19+M19</f>
        <v>0</v>
      </c>
      <c r="R19" s="67">
        <f t="shared" ref="R19" si="12">J19+N19</f>
        <v>0</v>
      </c>
    </row>
    <row r="20" spans="1:18" ht="82.15" customHeight="1" x14ac:dyDescent="0.2">
      <c r="A20" s="12" t="s">
        <v>20</v>
      </c>
      <c r="B20" s="13" t="s">
        <v>21</v>
      </c>
      <c r="C20" s="13" t="s">
        <v>22</v>
      </c>
      <c r="D20" s="14" t="s">
        <v>23</v>
      </c>
      <c r="E20" s="1" t="s">
        <v>107</v>
      </c>
      <c r="F20" s="58" t="s">
        <v>108</v>
      </c>
      <c r="G20" s="46">
        <f t="shared" ref="G20:G53" si="13">H20+I20</f>
        <v>9314800</v>
      </c>
      <c r="H20" s="16">
        <v>7354820</v>
      </c>
      <c r="I20" s="16">
        <v>1959980</v>
      </c>
      <c r="J20" s="16">
        <f t="shared" ref="J20:J50" si="14">I20</f>
        <v>1959980</v>
      </c>
      <c r="K20" s="46">
        <f t="shared" ref="K20:K53" si="15">L20+M20</f>
        <v>225000</v>
      </c>
      <c r="L20" s="19">
        <v>225000</v>
      </c>
      <c r="M20" s="19"/>
      <c r="N20" s="16">
        <f t="shared" ref="N20:N53" si="16">M20</f>
        <v>0</v>
      </c>
      <c r="O20" s="46">
        <f t="shared" si="0"/>
        <v>9539800</v>
      </c>
      <c r="P20" s="46">
        <f t="shared" si="1"/>
        <v>7579820</v>
      </c>
      <c r="Q20" s="46">
        <f t="shared" si="2"/>
        <v>1959980</v>
      </c>
      <c r="R20" s="67">
        <f t="shared" si="3"/>
        <v>1959980</v>
      </c>
    </row>
    <row r="21" spans="1:18" ht="69" customHeight="1" x14ac:dyDescent="0.2">
      <c r="A21" s="12" t="s">
        <v>24</v>
      </c>
      <c r="B21" s="13" t="s">
        <v>25</v>
      </c>
      <c r="C21" s="13" t="s">
        <v>26</v>
      </c>
      <c r="D21" s="14" t="s">
        <v>27</v>
      </c>
      <c r="E21" s="1" t="s">
        <v>163</v>
      </c>
      <c r="F21" s="58" t="s">
        <v>164</v>
      </c>
      <c r="G21" s="46">
        <f t="shared" si="13"/>
        <v>6585294</v>
      </c>
      <c r="H21" s="16">
        <v>6056104</v>
      </c>
      <c r="I21" s="16">
        <v>529190</v>
      </c>
      <c r="J21" s="16">
        <f t="shared" si="14"/>
        <v>529190</v>
      </c>
      <c r="K21" s="46">
        <f t="shared" si="15"/>
        <v>0</v>
      </c>
      <c r="L21" s="19"/>
      <c r="M21" s="19"/>
      <c r="N21" s="16">
        <f t="shared" si="16"/>
        <v>0</v>
      </c>
      <c r="O21" s="46">
        <f t="shared" si="0"/>
        <v>6585294</v>
      </c>
      <c r="P21" s="46">
        <f t="shared" si="1"/>
        <v>6056104</v>
      </c>
      <c r="Q21" s="46">
        <f t="shared" si="2"/>
        <v>529190</v>
      </c>
      <c r="R21" s="67">
        <f t="shared" si="3"/>
        <v>529190</v>
      </c>
    </row>
    <row r="22" spans="1:18" ht="70.5" customHeight="1" x14ac:dyDescent="0.2">
      <c r="A22" s="17" t="s">
        <v>165</v>
      </c>
      <c r="B22" s="18" t="s">
        <v>166</v>
      </c>
      <c r="C22" s="18" t="s">
        <v>167</v>
      </c>
      <c r="D22" s="14" t="s">
        <v>168</v>
      </c>
      <c r="E22" s="1" t="s">
        <v>163</v>
      </c>
      <c r="F22" s="58" t="s">
        <v>164</v>
      </c>
      <c r="G22" s="46">
        <f t="shared" si="13"/>
        <v>1495000</v>
      </c>
      <c r="H22" s="16"/>
      <c r="I22" s="16">
        <v>1495000</v>
      </c>
      <c r="J22" s="16">
        <f t="shared" si="14"/>
        <v>1495000</v>
      </c>
      <c r="K22" s="46">
        <f t="shared" si="15"/>
        <v>0</v>
      </c>
      <c r="L22" s="19"/>
      <c r="M22" s="19"/>
      <c r="N22" s="16">
        <f t="shared" si="16"/>
        <v>0</v>
      </c>
      <c r="O22" s="46">
        <f t="shared" ref="O22:O23" si="17">G22+K22</f>
        <v>1495000</v>
      </c>
      <c r="P22" s="46">
        <f t="shared" ref="P22:P23" si="18">H22+L22</f>
        <v>0</v>
      </c>
      <c r="Q22" s="46">
        <f t="shared" ref="Q22:Q23" si="19">I22+M22</f>
        <v>1495000</v>
      </c>
      <c r="R22" s="67">
        <f t="shared" ref="R22:R23" si="20">J22+N22</f>
        <v>1495000</v>
      </c>
    </row>
    <row r="23" spans="1:18" ht="57.75" customHeight="1" x14ac:dyDescent="0.2">
      <c r="A23" s="17" t="s">
        <v>247</v>
      </c>
      <c r="B23" s="13">
        <v>6011</v>
      </c>
      <c r="C23" s="18" t="s">
        <v>100</v>
      </c>
      <c r="D23" s="14" t="s">
        <v>248</v>
      </c>
      <c r="E23" s="1" t="s">
        <v>136</v>
      </c>
      <c r="F23" s="59" t="s">
        <v>144</v>
      </c>
      <c r="G23" s="46">
        <f t="shared" si="13"/>
        <v>50000</v>
      </c>
      <c r="H23" s="16">
        <v>50000</v>
      </c>
      <c r="I23" s="16"/>
      <c r="J23" s="16"/>
      <c r="K23" s="46">
        <f t="shared" si="15"/>
        <v>0</v>
      </c>
      <c r="L23" s="19"/>
      <c r="M23" s="19"/>
      <c r="N23" s="16"/>
      <c r="O23" s="46">
        <f t="shared" si="17"/>
        <v>50000</v>
      </c>
      <c r="P23" s="46">
        <f t="shared" si="18"/>
        <v>50000</v>
      </c>
      <c r="Q23" s="46">
        <f t="shared" si="19"/>
        <v>0</v>
      </c>
      <c r="R23" s="67">
        <f t="shared" si="20"/>
        <v>0</v>
      </c>
    </row>
    <row r="24" spans="1:18" ht="56.25" customHeight="1" x14ac:dyDescent="0.2">
      <c r="A24" s="17" t="s">
        <v>91</v>
      </c>
      <c r="B24" s="13">
        <v>6014</v>
      </c>
      <c r="C24" s="18" t="s">
        <v>29</v>
      </c>
      <c r="D24" s="14" t="s">
        <v>90</v>
      </c>
      <c r="E24" s="15" t="s">
        <v>134</v>
      </c>
      <c r="F24" s="59" t="s">
        <v>140</v>
      </c>
      <c r="G24" s="46">
        <f t="shared" si="13"/>
        <v>1630000</v>
      </c>
      <c r="H24" s="16">
        <v>1630000</v>
      </c>
      <c r="I24" s="16"/>
      <c r="J24" s="16">
        <f t="shared" si="14"/>
        <v>0</v>
      </c>
      <c r="K24" s="46">
        <f t="shared" si="15"/>
        <v>0</v>
      </c>
      <c r="L24" s="19"/>
      <c r="M24" s="19"/>
      <c r="N24" s="16">
        <f t="shared" si="16"/>
        <v>0</v>
      </c>
      <c r="O24" s="46">
        <f t="shared" si="0"/>
        <v>1630000</v>
      </c>
      <c r="P24" s="46">
        <f t="shared" si="1"/>
        <v>1630000</v>
      </c>
      <c r="Q24" s="46">
        <f t="shared" si="2"/>
        <v>0</v>
      </c>
      <c r="R24" s="67">
        <f t="shared" si="3"/>
        <v>0</v>
      </c>
    </row>
    <row r="25" spans="1:18" s="140" customFormat="1" ht="56.25" customHeight="1" x14ac:dyDescent="0.2">
      <c r="A25" s="22" t="s">
        <v>120</v>
      </c>
      <c r="B25" s="23">
        <v>6017</v>
      </c>
      <c r="C25" s="24" t="s">
        <v>29</v>
      </c>
      <c r="D25" s="25" t="s">
        <v>121</v>
      </c>
      <c r="E25" s="1" t="s">
        <v>136</v>
      </c>
      <c r="F25" s="59" t="s">
        <v>144</v>
      </c>
      <c r="G25" s="60">
        <f t="shared" si="13"/>
        <v>33961</v>
      </c>
      <c r="H25" s="20">
        <v>33961</v>
      </c>
      <c r="I25" s="20"/>
      <c r="J25" s="20"/>
      <c r="K25" s="60">
        <f t="shared" si="15"/>
        <v>0</v>
      </c>
      <c r="L25" s="19"/>
      <c r="M25" s="19"/>
      <c r="N25" s="20"/>
      <c r="O25" s="60">
        <f t="shared" ref="O25" si="21">G25+K25</f>
        <v>33961</v>
      </c>
      <c r="P25" s="60">
        <f t="shared" ref="P25" si="22">H25+L25</f>
        <v>33961</v>
      </c>
      <c r="Q25" s="60">
        <f t="shared" ref="Q25" si="23">I25+M25</f>
        <v>0</v>
      </c>
      <c r="R25" s="68">
        <f t="shared" ref="R25" si="24">J25+N25</f>
        <v>0</v>
      </c>
    </row>
    <row r="26" spans="1:18" s="140" customFormat="1" ht="46.9" customHeight="1" x14ac:dyDescent="0.2">
      <c r="A26" s="22" t="s">
        <v>120</v>
      </c>
      <c r="B26" s="23">
        <v>6017</v>
      </c>
      <c r="C26" s="24" t="s">
        <v>29</v>
      </c>
      <c r="D26" s="25" t="s">
        <v>121</v>
      </c>
      <c r="E26" s="26" t="s">
        <v>188</v>
      </c>
      <c r="F26" s="59" t="s">
        <v>189</v>
      </c>
      <c r="G26" s="60">
        <f t="shared" si="13"/>
        <v>2860999</v>
      </c>
      <c r="H26" s="20">
        <v>2860999</v>
      </c>
      <c r="I26" s="20"/>
      <c r="J26" s="20">
        <f>I26</f>
        <v>0</v>
      </c>
      <c r="K26" s="60">
        <f t="shared" si="15"/>
        <v>0</v>
      </c>
      <c r="L26" s="19"/>
      <c r="M26" s="19"/>
      <c r="N26" s="20">
        <f>M26</f>
        <v>0</v>
      </c>
      <c r="O26" s="60">
        <f t="shared" ref="O26:R26" si="25">G26+K26</f>
        <v>2860999</v>
      </c>
      <c r="P26" s="60">
        <f t="shared" si="25"/>
        <v>2860999</v>
      </c>
      <c r="Q26" s="60">
        <f t="shared" si="25"/>
        <v>0</v>
      </c>
      <c r="R26" s="68">
        <f t="shared" si="25"/>
        <v>0</v>
      </c>
    </row>
    <row r="27" spans="1:18" s="8" customFormat="1" ht="72.599999999999994" customHeight="1" x14ac:dyDescent="0.2">
      <c r="A27" s="27" t="s">
        <v>30</v>
      </c>
      <c r="B27" s="115">
        <v>6020</v>
      </c>
      <c r="C27" s="115" t="s">
        <v>29</v>
      </c>
      <c r="D27" s="28" t="s">
        <v>31</v>
      </c>
      <c r="E27" s="1" t="s">
        <v>141</v>
      </c>
      <c r="F27" s="59" t="s">
        <v>142</v>
      </c>
      <c r="G27" s="46">
        <f t="shared" si="13"/>
        <v>13274546</v>
      </c>
      <c r="H27" s="16">
        <v>13274546</v>
      </c>
      <c r="I27" s="16"/>
      <c r="J27" s="16">
        <f t="shared" si="14"/>
        <v>0</v>
      </c>
      <c r="K27" s="46">
        <f t="shared" si="15"/>
        <v>0</v>
      </c>
      <c r="L27" s="19"/>
      <c r="M27" s="19"/>
      <c r="N27" s="16">
        <f t="shared" si="16"/>
        <v>0</v>
      </c>
      <c r="O27" s="46">
        <f t="shared" si="0"/>
        <v>13274546</v>
      </c>
      <c r="P27" s="46">
        <f t="shared" si="1"/>
        <v>13274546</v>
      </c>
      <c r="Q27" s="46">
        <f t="shared" si="2"/>
        <v>0</v>
      </c>
      <c r="R27" s="67">
        <f t="shared" si="3"/>
        <v>0</v>
      </c>
    </row>
    <row r="28" spans="1:18" s="8" customFormat="1" ht="61.9" customHeight="1" x14ac:dyDescent="0.2">
      <c r="A28" s="27" t="s">
        <v>30</v>
      </c>
      <c r="B28" s="115">
        <v>6020</v>
      </c>
      <c r="C28" s="115" t="s">
        <v>29</v>
      </c>
      <c r="D28" s="28" t="s">
        <v>31</v>
      </c>
      <c r="E28" s="26" t="s">
        <v>188</v>
      </c>
      <c r="F28" s="59" t="s">
        <v>189</v>
      </c>
      <c r="G28" s="46">
        <f t="shared" si="13"/>
        <v>2274272</v>
      </c>
      <c r="H28" s="16">
        <v>2274272</v>
      </c>
      <c r="I28" s="16"/>
      <c r="J28" s="16">
        <f t="shared" si="14"/>
        <v>0</v>
      </c>
      <c r="K28" s="46">
        <f t="shared" si="15"/>
        <v>0</v>
      </c>
      <c r="L28" s="19"/>
      <c r="M28" s="19"/>
      <c r="N28" s="16">
        <f t="shared" ref="N28" si="26">M28</f>
        <v>0</v>
      </c>
      <c r="O28" s="46">
        <f t="shared" ref="O28" si="27">G28+K28</f>
        <v>2274272</v>
      </c>
      <c r="P28" s="46">
        <f t="shared" ref="P28" si="28">H28+L28</f>
        <v>2274272</v>
      </c>
      <c r="Q28" s="46">
        <f t="shared" ref="Q28" si="29">I28+M28</f>
        <v>0</v>
      </c>
      <c r="R28" s="67">
        <f t="shared" ref="R28" si="30">J28+N28</f>
        <v>0</v>
      </c>
    </row>
    <row r="29" spans="1:18" ht="46.5" customHeight="1" x14ac:dyDescent="0.2">
      <c r="A29" s="12" t="s">
        <v>32</v>
      </c>
      <c r="B29" s="13" t="s">
        <v>33</v>
      </c>
      <c r="C29" s="13" t="s">
        <v>29</v>
      </c>
      <c r="D29" s="14" t="s">
        <v>34</v>
      </c>
      <c r="E29" s="15" t="s">
        <v>135</v>
      </c>
      <c r="F29" s="59" t="s">
        <v>143</v>
      </c>
      <c r="G29" s="60">
        <f t="shared" si="13"/>
        <v>28317605</v>
      </c>
      <c r="H29" s="20">
        <v>26959585</v>
      </c>
      <c r="I29" s="16">
        <v>1358020</v>
      </c>
      <c r="J29" s="16">
        <f t="shared" si="14"/>
        <v>1358020</v>
      </c>
      <c r="K29" s="60">
        <f t="shared" si="15"/>
        <v>0</v>
      </c>
      <c r="L29" s="20"/>
      <c r="M29" s="19"/>
      <c r="N29" s="16">
        <f t="shared" si="16"/>
        <v>0</v>
      </c>
      <c r="O29" s="60">
        <f t="shared" si="0"/>
        <v>28317605</v>
      </c>
      <c r="P29" s="60">
        <f t="shared" si="1"/>
        <v>26959585</v>
      </c>
      <c r="Q29" s="46">
        <f t="shared" si="2"/>
        <v>1358020</v>
      </c>
      <c r="R29" s="67">
        <f t="shared" si="3"/>
        <v>1358020</v>
      </c>
    </row>
    <row r="30" spans="1:18" s="141" customFormat="1" ht="103.5" customHeight="1" x14ac:dyDescent="0.2">
      <c r="A30" s="29" t="s">
        <v>293</v>
      </c>
      <c r="B30" s="30">
        <v>6089</v>
      </c>
      <c r="C30" s="44" t="s">
        <v>100</v>
      </c>
      <c r="D30" s="45" t="s">
        <v>290</v>
      </c>
      <c r="E30" s="26" t="s">
        <v>188</v>
      </c>
      <c r="F30" s="26" t="s">
        <v>291</v>
      </c>
      <c r="G30" s="61">
        <f t="shared" si="13"/>
        <v>0</v>
      </c>
      <c r="H30" s="19"/>
      <c r="I30" s="19"/>
      <c r="J30" s="19">
        <f t="shared" si="14"/>
        <v>0</v>
      </c>
      <c r="K30" s="61">
        <f t="shared" si="15"/>
        <v>474796.31</v>
      </c>
      <c r="L30" s="19">
        <v>474796.31</v>
      </c>
      <c r="M30" s="19"/>
      <c r="N30" s="19">
        <f t="shared" si="16"/>
        <v>0</v>
      </c>
      <c r="O30" s="61">
        <f t="shared" ref="O30:R30" si="31">G30+K30</f>
        <v>474796.31</v>
      </c>
      <c r="P30" s="61">
        <f t="shared" si="31"/>
        <v>474796.31</v>
      </c>
      <c r="Q30" s="61">
        <f t="shared" si="31"/>
        <v>0</v>
      </c>
      <c r="R30" s="69">
        <f t="shared" si="31"/>
        <v>0</v>
      </c>
    </row>
    <row r="31" spans="1:18" ht="67.5" customHeight="1" x14ac:dyDescent="0.2">
      <c r="A31" s="12" t="s">
        <v>35</v>
      </c>
      <c r="B31" s="13" t="s">
        <v>36</v>
      </c>
      <c r="C31" s="13" t="s">
        <v>37</v>
      </c>
      <c r="D31" s="14" t="s">
        <v>38</v>
      </c>
      <c r="E31" s="1" t="s">
        <v>136</v>
      </c>
      <c r="F31" s="59" t="s">
        <v>144</v>
      </c>
      <c r="G31" s="46">
        <f t="shared" si="13"/>
        <v>210000</v>
      </c>
      <c r="H31" s="16">
        <v>210000</v>
      </c>
      <c r="I31" s="16"/>
      <c r="J31" s="16">
        <f t="shared" si="14"/>
        <v>0</v>
      </c>
      <c r="K31" s="46">
        <f t="shared" si="15"/>
        <v>0</v>
      </c>
      <c r="L31" s="19"/>
      <c r="M31" s="19"/>
      <c r="N31" s="16">
        <f t="shared" si="16"/>
        <v>0</v>
      </c>
      <c r="O31" s="46">
        <f t="shared" si="0"/>
        <v>210000</v>
      </c>
      <c r="P31" s="46">
        <f t="shared" si="1"/>
        <v>210000</v>
      </c>
      <c r="Q31" s="46">
        <f t="shared" si="2"/>
        <v>0</v>
      </c>
      <c r="R31" s="67">
        <f t="shared" si="3"/>
        <v>0</v>
      </c>
    </row>
    <row r="32" spans="1:18" ht="51" customHeight="1" x14ac:dyDescent="0.2">
      <c r="A32" s="17" t="s">
        <v>169</v>
      </c>
      <c r="B32" s="18">
        <v>6091</v>
      </c>
      <c r="C32" s="18" t="s">
        <v>37</v>
      </c>
      <c r="D32" s="14" t="s">
        <v>170</v>
      </c>
      <c r="E32" s="66" t="s">
        <v>188</v>
      </c>
      <c r="F32" s="49" t="s">
        <v>189</v>
      </c>
      <c r="G32" s="46">
        <f t="shared" si="13"/>
        <v>292000</v>
      </c>
      <c r="H32" s="16"/>
      <c r="I32" s="16">
        <v>292000</v>
      </c>
      <c r="J32" s="16">
        <f t="shared" si="14"/>
        <v>292000</v>
      </c>
      <c r="K32" s="46">
        <f t="shared" si="15"/>
        <v>0</v>
      </c>
      <c r="L32" s="19"/>
      <c r="M32" s="19"/>
      <c r="N32" s="16">
        <f t="shared" si="16"/>
        <v>0</v>
      </c>
      <c r="O32" s="46">
        <f t="shared" ref="O32:O33" si="32">G32+K32</f>
        <v>292000</v>
      </c>
      <c r="P32" s="46">
        <f t="shared" ref="P32" si="33">H32+L32</f>
        <v>0</v>
      </c>
      <c r="Q32" s="46">
        <f t="shared" ref="Q32" si="34">I32+M32</f>
        <v>292000</v>
      </c>
      <c r="R32" s="67">
        <f t="shared" ref="R32" si="35">J32+N32</f>
        <v>292000</v>
      </c>
    </row>
    <row r="33" spans="1:18" ht="68.25" customHeight="1" x14ac:dyDescent="0.2">
      <c r="A33" s="27" t="s">
        <v>242</v>
      </c>
      <c r="B33" s="115" t="s">
        <v>243</v>
      </c>
      <c r="C33" s="115" t="s">
        <v>244</v>
      </c>
      <c r="D33" s="21" t="s">
        <v>245</v>
      </c>
      <c r="E33" s="42" t="s">
        <v>187</v>
      </c>
      <c r="F33" s="62" t="s">
        <v>219</v>
      </c>
      <c r="G33" s="46">
        <f t="shared" si="13"/>
        <v>587850</v>
      </c>
      <c r="H33" s="16">
        <v>587850</v>
      </c>
      <c r="I33" s="16"/>
      <c r="J33" s="16">
        <f t="shared" ref="J33" si="36">I33</f>
        <v>0</v>
      </c>
      <c r="K33" s="46">
        <f t="shared" ref="K33" si="37">L33+M33</f>
        <v>0</v>
      </c>
      <c r="L33" s="19"/>
      <c r="M33" s="19"/>
      <c r="N33" s="16">
        <f t="shared" si="16"/>
        <v>0</v>
      </c>
      <c r="O33" s="46">
        <f t="shared" si="32"/>
        <v>587850</v>
      </c>
      <c r="P33" s="46">
        <f t="shared" ref="P33" si="38">H33+L33</f>
        <v>587850</v>
      </c>
      <c r="Q33" s="46">
        <f t="shared" ref="Q33" si="39">I33+M33</f>
        <v>0</v>
      </c>
      <c r="R33" s="67">
        <f t="shared" ref="R33" si="40">J33+N33</f>
        <v>0</v>
      </c>
    </row>
    <row r="34" spans="1:18" ht="57" customHeight="1" x14ac:dyDescent="0.2">
      <c r="A34" s="17" t="s">
        <v>101</v>
      </c>
      <c r="B34" s="13">
        <v>7220</v>
      </c>
      <c r="C34" s="18" t="s">
        <v>102</v>
      </c>
      <c r="D34" s="14" t="s">
        <v>103</v>
      </c>
      <c r="E34" s="15" t="s">
        <v>161</v>
      </c>
      <c r="F34" s="58" t="s">
        <v>162</v>
      </c>
      <c r="G34" s="46">
        <f t="shared" si="13"/>
        <v>0</v>
      </c>
      <c r="H34" s="16"/>
      <c r="I34" s="16"/>
      <c r="J34" s="16">
        <f t="shared" si="14"/>
        <v>0</v>
      </c>
      <c r="K34" s="46">
        <f t="shared" si="15"/>
        <v>0</v>
      </c>
      <c r="L34" s="19"/>
      <c r="M34" s="19"/>
      <c r="N34" s="16">
        <f t="shared" si="16"/>
        <v>0</v>
      </c>
      <c r="O34" s="46">
        <f t="shared" si="0"/>
        <v>0</v>
      </c>
      <c r="P34" s="46">
        <f t="shared" si="1"/>
        <v>0</v>
      </c>
      <c r="Q34" s="46">
        <f t="shared" si="2"/>
        <v>0</v>
      </c>
      <c r="R34" s="67">
        <f t="shared" si="3"/>
        <v>0</v>
      </c>
    </row>
    <row r="35" spans="1:18" ht="57" customHeight="1" x14ac:dyDescent="0.2">
      <c r="A35" s="17" t="s">
        <v>249</v>
      </c>
      <c r="B35" s="13">
        <v>7370</v>
      </c>
      <c r="C35" s="18" t="s">
        <v>39</v>
      </c>
      <c r="D35" s="14" t="s">
        <v>250</v>
      </c>
      <c r="E35" s="1" t="s">
        <v>136</v>
      </c>
      <c r="F35" s="59" t="s">
        <v>241</v>
      </c>
      <c r="G35" s="46">
        <f t="shared" si="13"/>
        <v>73300</v>
      </c>
      <c r="H35" s="16"/>
      <c r="I35" s="16">
        <v>73300</v>
      </c>
      <c r="J35" s="16">
        <f>I35</f>
        <v>73300</v>
      </c>
      <c r="K35" s="46">
        <f t="shared" si="15"/>
        <v>0</v>
      </c>
      <c r="L35" s="19"/>
      <c r="M35" s="19"/>
      <c r="N35" s="16">
        <f>M35</f>
        <v>0</v>
      </c>
      <c r="O35" s="46">
        <f t="shared" ref="O35" si="41">G35+K35</f>
        <v>73300</v>
      </c>
      <c r="P35" s="46">
        <f t="shared" ref="P35" si="42">H35+L35</f>
        <v>0</v>
      </c>
      <c r="Q35" s="46">
        <f t="shared" ref="Q35" si="43">I35+M35</f>
        <v>73300</v>
      </c>
      <c r="R35" s="67">
        <f t="shared" ref="R35" si="44">J35+N35</f>
        <v>73300</v>
      </c>
    </row>
    <row r="36" spans="1:18" ht="57" customHeight="1" x14ac:dyDescent="0.2">
      <c r="A36" s="12" t="s">
        <v>215</v>
      </c>
      <c r="B36" s="23" t="s">
        <v>216</v>
      </c>
      <c r="C36" s="23" t="s">
        <v>217</v>
      </c>
      <c r="D36" s="38" t="s">
        <v>218</v>
      </c>
      <c r="E36" s="15" t="s">
        <v>161</v>
      </c>
      <c r="F36" s="58" t="s">
        <v>162</v>
      </c>
      <c r="G36" s="46">
        <f t="shared" si="13"/>
        <v>4848545</v>
      </c>
      <c r="H36" s="16">
        <v>4848545</v>
      </c>
      <c r="I36" s="16">
        <v>0</v>
      </c>
      <c r="J36" s="16">
        <f t="shared" si="14"/>
        <v>0</v>
      </c>
      <c r="K36" s="46">
        <f t="shared" si="15"/>
        <v>0</v>
      </c>
      <c r="L36" s="16"/>
      <c r="M36" s="16"/>
      <c r="N36" s="16">
        <f t="shared" si="16"/>
        <v>0</v>
      </c>
      <c r="O36" s="46">
        <f t="shared" si="0"/>
        <v>4848545</v>
      </c>
      <c r="P36" s="46">
        <f t="shared" si="1"/>
        <v>4848545</v>
      </c>
      <c r="Q36" s="46">
        <f t="shared" si="2"/>
        <v>0</v>
      </c>
      <c r="R36" s="67">
        <f t="shared" si="3"/>
        <v>0</v>
      </c>
    </row>
    <row r="37" spans="1:18" ht="58.5" customHeight="1" x14ac:dyDescent="0.2">
      <c r="A37" s="12" t="s">
        <v>40</v>
      </c>
      <c r="B37" s="13" t="s">
        <v>41</v>
      </c>
      <c r="C37" s="13" t="s">
        <v>42</v>
      </c>
      <c r="D37" s="14" t="s">
        <v>43</v>
      </c>
      <c r="E37" s="15" t="s">
        <v>161</v>
      </c>
      <c r="F37" s="58" t="s">
        <v>162</v>
      </c>
      <c r="G37" s="46">
        <f t="shared" si="13"/>
        <v>1160028.83</v>
      </c>
      <c r="H37" s="16"/>
      <c r="I37" s="16">
        <v>1160028.83</v>
      </c>
      <c r="J37" s="16">
        <v>94930</v>
      </c>
      <c r="K37" s="46">
        <f t="shared" si="15"/>
        <v>0</v>
      </c>
      <c r="L37" s="16"/>
      <c r="M37" s="16"/>
      <c r="N37" s="16"/>
      <c r="O37" s="46">
        <f t="shared" si="0"/>
        <v>1160028.83</v>
      </c>
      <c r="P37" s="46">
        <f t="shared" si="1"/>
        <v>0</v>
      </c>
      <c r="Q37" s="46">
        <f t="shared" si="2"/>
        <v>1160028.83</v>
      </c>
      <c r="R37" s="67">
        <f t="shared" si="3"/>
        <v>94930</v>
      </c>
    </row>
    <row r="38" spans="1:18" s="8" customFormat="1" ht="68.25" customHeight="1" x14ac:dyDescent="0.2">
      <c r="A38" s="27" t="s">
        <v>44</v>
      </c>
      <c r="B38" s="115" t="s">
        <v>45</v>
      </c>
      <c r="C38" s="115" t="s">
        <v>39</v>
      </c>
      <c r="D38" s="28" t="s">
        <v>46</v>
      </c>
      <c r="E38" s="15" t="s">
        <v>141</v>
      </c>
      <c r="F38" s="59" t="s">
        <v>145</v>
      </c>
      <c r="G38" s="46">
        <f t="shared" si="13"/>
        <v>3949792</v>
      </c>
      <c r="H38" s="16"/>
      <c r="I38" s="16">
        <v>3949792</v>
      </c>
      <c r="J38" s="16">
        <f t="shared" si="14"/>
        <v>3949792</v>
      </c>
      <c r="K38" s="46">
        <f t="shared" si="15"/>
        <v>0</v>
      </c>
      <c r="L38" s="16"/>
      <c r="M38" s="16"/>
      <c r="N38" s="16">
        <f t="shared" si="16"/>
        <v>0</v>
      </c>
      <c r="O38" s="46">
        <f t="shared" si="0"/>
        <v>3949792</v>
      </c>
      <c r="P38" s="46">
        <f t="shared" si="1"/>
        <v>0</v>
      </c>
      <c r="Q38" s="46">
        <f t="shared" si="2"/>
        <v>3949792</v>
      </c>
      <c r="R38" s="67">
        <f t="shared" si="3"/>
        <v>3949792</v>
      </c>
    </row>
    <row r="39" spans="1:18" s="8" customFormat="1" ht="68.25" customHeight="1" x14ac:dyDescent="0.2">
      <c r="A39" s="27" t="s">
        <v>44</v>
      </c>
      <c r="B39" s="115" t="s">
        <v>45</v>
      </c>
      <c r="C39" s="115" t="s">
        <v>39</v>
      </c>
      <c r="D39" s="28" t="s">
        <v>46</v>
      </c>
      <c r="E39" s="26" t="s">
        <v>188</v>
      </c>
      <c r="F39" s="59" t="s">
        <v>189</v>
      </c>
      <c r="G39" s="46">
        <f t="shared" si="13"/>
        <v>499000</v>
      </c>
      <c r="H39" s="16"/>
      <c r="I39" s="16">
        <v>499000</v>
      </c>
      <c r="J39" s="16">
        <f>I39</f>
        <v>499000</v>
      </c>
      <c r="K39" s="46">
        <f>L39+M39</f>
        <v>0</v>
      </c>
      <c r="L39" s="16"/>
      <c r="M39" s="16"/>
      <c r="N39" s="16">
        <f t="shared" si="16"/>
        <v>0</v>
      </c>
      <c r="O39" s="46">
        <f>G39+K39</f>
        <v>499000</v>
      </c>
      <c r="P39" s="46">
        <f t="shared" ref="P39" si="45">H39+L39</f>
        <v>0</v>
      </c>
      <c r="Q39" s="46">
        <f t="shared" ref="Q39" si="46">I39+M39</f>
        <v>499000</v>
      </c>
      <c r="R39" s="67">
        <f>J39+N39</f>
        <v>499000</v>
      </c>
    </row>
    <row r="40" spans="1:18" s="8" customFormat="1" ht="56.25" customHeight="1" x14ac:dyDescent="0.2">
      <c r="A40" s="27" t="s">
        <v>240</v>
      </c>
      <c r="B40" s="115">
        <v>7680</v>
      </c>
      <c r="C40" s="3" t="s">
        <v>39</v>
      </c>
      <c r="D40" s="4" t="s">
        <v>237</v>
      </c>
      <c r="E40" s="42" t="s">
        <v>238</v>
      </c>
      <c r="F40" s="59" t="s">
        <v>239</v>
      </c>
      <c r="G40" s="46">
        <f t="shared" si="13"/>
        <v>91470</v>
      </c>
      <c r="H40" s="16">
        <v>91470</v>
      </c>
      <c r="I40" s="16"/>
      <c r="J40" s="16">
        <f>I40</f>
        <v>0</v>
      </c>
      <c r="K40" s="46">
        <f>L40+M40</f>
        <v>0</v>
      </c>
      <c r="L40" s="16"/>
      <c r="M40" s="16"/>
      <c r="N40" s="16">
        <f t="shared" ref="N40" si="47">M40</f>
        <v>0</v>
      </c>
      <c r="O40" s="46">
        <f>G40+K40</f>
        <v>91470</v>
      </c>
      <c r="P40" s="46">
        <f t="shared" ref="P40" si="48">H40+L40</f>
        <v>91470</v>
      </c>
      <c r="Q40" s="46">
        <f t="shared" ref="Q40" si="49">I40+M40</f>
        <v>0</v>
      </c>
      <c r="R40" s="67">
        <f>J40+N40</f>
        <v>0</v>
      </c>
    </row>
    <row r="41" spans="1:18" ht="57" customHeight="1" x14ac:dyDescent="0.2">
      <c r="A41" s="12" t="s">
        <v>47</v>
      </c>
      <c r="B41" s="13" t="s">
        <v>48</v>
      </c>
      <c r="C41" s="13" t="s">
        <v>39</v>
      </c>
      <c r="D41" s="14" t="s">
        <v>49</v>
      </c>
      <c r="E41" s="15" t="s">
        <v>137</v>
      </c>
      <c r="F41" s="59" t="s">
        <v>206</v>
      </c>
      <c r="G41" s="46">
        <f t="shared" ref="G41:G47" si="50">H41+I41</f>
        <v>140000</v>
      </c>
      <c r="H41" s="16">
        <v>140000</v>
      </c>
      <c r="I41" s="16"/>
      <c r="J41" s="16">
        <f t="shared" si="14"/>
        <v>0</v>
      </c>
      <c r="K41" s="46">
        <f t="shared" si="15"/>
        <v>0</v>
      </c>
      <c r="L41" s="16"/>
      <c r="M41" s="16"/>
      <c r="N41" s="16">
        <f t="shared" si="16"/>
        <v>0</v>
      </c>
      <c r="O41" s="46">
        <f t="shared" si="0"/>
        <v>140000</v>
      </c>
      <c r="P41" s="46">
        <f t="shared" si="1"/>
        <v>140000</v>
      </c>
      <c r="Q41" s="46">
        <f t="shared" si="2"/>
        <v>0</v>
      </c>
      <c r="R41" s="67">
        <f t="shared" si="3"/>
        <v>0</v>
      </c>
    </row>
    <row r="42" spans="1:18" ht="57" customHeight="1" x14ac:dyDescent="0.2">
      <c r="A42" s="12" t="s">
        <v>47</v>
      </c>
      <c r="B42" s="13" t="s">
        <v>48</v>
      </c>
      <c r="C42" s="13" t="s">
        <v>39</v>
      </c>
      <c r="D42" s="14" t="s">
        <v>49</v>
      </c>
      <c r="E42" s="15" t="s">
        <v>161</v>
      </c>
      <c r="F42" s="58" t="s">
        <v>162</v>
      </c>
      <c r="G42" s="46">
        <f t="shared" si="50"/>
        <v>126000</v>
      </c>
      <c r="H42" s="16">
        <v>126000</v>
      </c>
      <c r="I42" s="16"/>
      <c r="J42" s="16">
        <f t="shared" ref="J42" si="51">I42</f>
        <v>0</v>
      </c>
      <c r="K42" s="46">
        <f t="shared" ref="K42" si="52">L42+M42</f>
        <v>0</v>
      </c>
      <c r="L42" s="16"/>
      <c r="M42" s="16"/>
      <c r="N42" s="16">
        <f t="shared" ref="N42" si="53">M42</f>
        <v>0</v>
      </c>
      <c r="O42" s="46">
        <f t="shared" ref="O42" si="54">G42+K42</f>
        <v>126000</v>
      </c>
      <c r="P42" s="46">
        <f t="shared" ref="P42" si="55">H42+L42</f>
        <v>126000</v>
      </c>
      <c r="Q42" s="46">
        <f t="shared" ref="Q42" si="56">I42+M42</f>
        <v>0</v>
      </c>
      <c r="R42" s="67">
        <f t="shared" ref="R42" si="57">J42+N42</f>
        <v>0</v>
      </c>
    </row>
    <row r="43" spans="1:18" ht="57" customHeight="1" x14ac:dyDescent="0.2">
      <c r="A43" s="17" t="s">
        <v>171</v>
      </c>
      <c r="B43" s="18">
        <v>8110</v>
      </c>
      <c r="C43" s="18" t="s">
        <v>119</v>
      </c>
      <c r="D43" s="14" t="s">
        <v>172</v>
      </c>
      <c r="E43" s="1" t="s">
        <v>132</v>
      </c>
      <c r="F43" s="59" t="s">
        <v>139</v>
      </c>
      <c r="G43" s="46">
        <f t="shared" si="50"/>
        <v>200000</v>
      </c>
      <c r="H43" s="16">
        <v>200000</v>
      </c>
      <c r="I43" s="16"/>
      <c r="J43" s="16">
        <f t="shared" si="14"/>
        <v>0</v>
      </c>
      <c r="K43" s="46">
        <f t="shared" si="15"/>
        <v>0</v>
      </c>
      <c r="L43" s="16"/>
      <c r="M43" s="16"/>
      <c r="N43" s="16">
        <f t="shared" si="16"/>
        <v>0</v>
      </c>
      <c r="O43" s="46">
        <f t="shared" ref="O43" si="58">G43+K43</f>
        <v>200000</v>
      </c>
      <c r="P43" s="46">
        <f t="shared" ref="P43" si="59">H43+L43</f>
        <v>200000</v>
      </c>
      <c r="Q43" s="46">
        <f t="shared" ref="Q43" si="60">I43+M43</f>
        <v>0</v>
      </c>
      <c r="R43" s="67">
        <f t="shared" ref="R43" si="61">J43+N43</f>
        <v>0</v>
      </c>
    </row>
    <row r="44" spans="1:18" ht="42" customHeight="1" x14ac:dyDescent="0.2">
      <c r="A44" s="32" t="s">
        <v>148</v>
      </c>
      <c r="B44" s="23">
        <v>8130</v>
      </c>
      <c r="C44" s="23" t="s">
        <v>119</v>
      </c>
      <c r="D44" s="25" t="s">
        <v>149</v>
      </c>
      <c r="E44" s="1" t="s">
        <v>132</v>
      </c>
      <c r="F44" s="59" t="s">
        <v>139</v>
      </c>
      <c r="G44" s="46">
        <f t="shared" si="50"/>
        <v>780300</v>
      </c>
      <c r="H44" s="16">
        <v>780300</v>
      </c>
      <c r="I44" s="16">
        <v>0</v>
      </c>
      <c r="J44" s="16">
        <f t="shared" si="14"/>
        <v>0</v>
      </c>
      <c r="K44" s="46">
        <f t="shared" si="15"/>
        <v>0</v>
      </c>
      <c r="L44" s="16"/>
      <c r="M44" s="16"/>
      <c r="N44" s="16">
        <f t="shared" si="16"/>
        <v>0</v>
      </c>
      <c r="O44" s="46">
        <f t="shared" ref="O44:R47" si="62">G44+K44</f>
        <v>780300</v>
      </c>
      <c r="P44" s="46">
        <f t="shared" si="62"/>
        <v>780300</v>
      </c>
      <c r="Q44" s="46">
        <f t="shared" si="62"/>
        <v>0</v>
      </c>
      <c r="R44" s="67">
        <f t="shared" si="62"/>
        <v>0</v>
      </c>
    </row>
    <row r="45" spans="1:18" ht="42" customHeight="1" x14ac:dyDescent="0.2">
      <c r="A45" s="31" t="s">
        <v>150</v>
      </c>
      <c r="B45" s="23">
        <v>8220</v>
      </c>
      <c r="C45" s="33" t="s">
        <v>114</v>
      </c>
      <c r="D45" s="25" t="s">
        <v>151</v>
      </c>
      <c r="E45" s="1" t="s">
        <v>132</v>
      </c>
      <c r="F45" s="59" t="s">
        <v>173</v>
      </c>
      <c r="G45" s="46">
        <f t="shared" si="50"/>
        <v>9400</v>
      </c>
      <c r="H45" s="16">
        <v>9400</v>
      </c>
      <c r="I45" s="16"/>
      <c r="J45" s="16"/>
      <c r="K45" s="46">
        <f t="shared" si="15"/>
        <v>0</v>
      </c>
      <c r="L45" s="16"/>
      <c r="M45" s="16"/>
      <c r="N45" s="16">
        <v>0</v>
      </c>
      <c r="O45" s="46">
        <f t="shared" ref="O45" si="63">G45+K45</f>
        <v>9400</v>
      </c>
      <c r="P45" s="46">
        <f t="shared" ref="P45" si="64">H45+L45</f>
        <v>9400</v>
      </c>
      <c r="Q45" s="46">
        <f t="shared" ref="Q45" si="65">I45+M45</f>
        <v>0</v>
      </c>
      <c r="R45" s="67">
        <f t="shared" ref="R45" si="66">J45+N45</f>
        <v>0</v>
      </c>
    </row>
    <row r="46" spans="1:18" ht="42" customHeight="1" x14ac:dyDescent="0.2">
      <c r="A46" s="31" t="s">
        <v>157</v>
      </c>
      <c r="B46" s="23">
        <v>8230</v>
      </c>
      <c r="C46" s="33" t="s">
        <v>158</v>
      </c>
      <c r="D46" s="25" t="s">
        <v>159</v>
      </c>
      <c r="E46" s="1" t="s">
        <v>132</v>
      </c>
      <c r="F46" s="59" t="s">
        <v>173</v>
      </c>
      <c r="G46" s="46">
        <f t="shared" si="50"/>
        <v>363885</v>
      </c>
      <c r="H46" s="16">
        <v>230885</v>
      </c>
      <c r="I46" s="16">
        <v>133000</v>
      </c>
      <c r="J46" s="16">
        <f>I46</f>
        <v>133000</v>
      </c>
      <c r="K46" s="46">
        <f t="shared" si="15"/>
        <v>0</v>
      </c>
      <c r="L46" s="16"/>
      <c r="M46" s="16"/>
      <c r="N46" s="16">
        <f>M46</f>
        <v>0</v>
      </c>
      <c r="O46" s="46">
        <f t="shared" ref="O46" si="67">G46+K46</f>
        <v>363885</v>
      </c>
      <c r="P46" s="46">
        <f t="shared" ref="P46" si="68">H46+L46</f>
        <v>230885</v>
      </c>
      <c r="Q46" s="46">
        <f t="shared" ref="Q46" si="69">I46+M46</f>
        <v>133000</v>
      </c>
      <c r="R46" s="67">
        <f t="shared" ref="R46" si="70">J46+N46</f>
        <v>133000</v>
      </c>
    </row>
    <row r="47" spans="1:18" s="8" customFormat="1" ht="40.15" customHeight="1" x14ac:dyDescent="0.2">
      <c r="A47" s="31" t="s">
        <v>112</v>
      </c>
      <c r="B47" s="33" t="s">
        <v>113</v>
      </c>
      <c r="C47" s="33" t="s">
        <v>114</v>
      </c>
      <c r="D47" s="28" t="s">
        <v>115</v>
      </c>
      <c r="E47" s="1" t="s">
        <v>132</v>
      </c>
      <c r="F47" s="59" t="s">
        <v>139</v>
      </c>
      <c r="G47" s="46">
        <f t="shared" si="50"/>
        <v>4818500</v>
      </c>
      <c r="H47" s="16">
        <v>4818500</v>
      </c>
      <c r="I47" s="16"/>
      <c r="J47" s="16">
        <f t="shared" si="14"/>
        <v>0</v>
      </c>
      <c r="K47" s="46">
        <f t="shared" si="15"/>
        <v>0</v>
      </c>
      <c r="L47" s="16"/>
      <c r="M47" s="16"/>
      <c r="N47" s="16">
        <f t="shared" si="16"/>
        <v>0</v>
      </c>
      <c r="O47" s="46">
        <f t="shared" si="62"/>
        <v>4818500</v>
      </c>
      <c r="P47" s="46">
        <f t="shared" si="62"/>
        <v>4818500</v>
      </c>
      <c r="Q47" s="46">
        <f t="shared" si="62"/>
        <v>0</v>
      </c>
      <c r="R47" s="67">
        <f t="shared" si="62"/>
        <v>0</v>
      </c>
    </row>
    <row r="48" spans="1:18" ht="56.25" customHeight="1" x14ac:dyDescent="0.2">
      <c r="A48" s="17" t="s">
        <v>92</v>
      </c>
      <c r="B48" s="13">
        <v>8312</v>
      </c>
      <c r="C48" s="18" t="s">
        <v>93</v>
      </c>
      <c r="D48" s="14" t="s">
        <v>174</v>
      </c>
      <c r="E48" s="15" t="s">
        <v>134</v>
      </c>
      <c r="F48" s="59" t="s">
        <v>146</v>
      </c>
      <c r="G48" s="46">
        <f t="shared" si="13"/>
        <v>884576</v>
      </c>
      <c r="H48" s="16">
        <v>382770</v>
      </c>
      <c r="I48" s="16">
        <v>501806</v>
      </c>
      <c r="J48" s="16"/>
      <c r="K48" s="46">
        <f t="shared" si="15"/>
        <v>0</v>
      </c>
      <c r="L48" s="16"/>
      <c r="M48" s="16"/>
      <c r="N48" s="16"/>
      <c r="O48" s="46">
        <f t="shared" si="0"/>
        <v>884576</v>
      </c>
      <c r="P48" s="46">
        <f t="shared" ref="P48:R49" si="71">H48+L48</f>
        <v>382770</v>
      </c>
      <c r="Q48" s="46">
        <f t="shared" si="71"/>
        <v>501806</v>
      </c>
      <c r="R48" s="67">
        <f t="shared" si="71"/>
        <v>0</v>
      </c>
    </row>
    <row r="49" spans="1:18" ht="59.25" hidden="1" customHeight="1" x14ac:dyDescent="0.2">
      <c r="A49" s="17" t="s">
        <v>154</v>
      </c>
      <c r="B49" s="13">
        <v>8330</v>
      </c>
      <c r="C49" s="18" t="s">
        <v>156</v>
      </c>
      <c r="D49" s="14" t="s">
        <v>155</v>
      </c>
      <c r="E49" s="15" t="s">
        <v>134</v>
      </c>
      <c r="F49" s="59" t="s">
        <v>146</v>
      </c>
      <c r="G49" s="46">
        <f t="shared" si="13"/>
        <v>0</v>
      </c>
      <c r="H49" s="16"/>
      <c r="I49" s="16"/>
      <c r="J49" s="16"/>
      <c r="K49" s="46">
        <f t="shared" si="15"/>
        <v>0</v>
      </c>
      <c r="L49" s="16"/>
      <c r="M49" s="16"/>
      <c r="N49" s="16">
        <v>0</v>
      </c>
      <c r="O49" s="46">
        <f t="shared" ref="O49" si="72">G49+K49</f>
        <v>0</v>
      </c>
      <c r="P49" s="46">
        <f t="shared" si="71"/>
        <v>0</v>
      </c>
      <c r="Q49" s="46">
        <f t="shared" si="71"/>
        <v>0</v>
      </c>
      <c r="R49" s="67">
        <f t="shared" si="71"/>
        <v>0</v>
      </c>
    </row>
    <row r="50" spans="1:18" ht="67.5" customHeight="1" x14ac:dyDescent="0.2">
      <c r="A50" s="12" t="s">
        <v>50</v>
      </c>
      <c r="B50" s="13" t="s">
        <v>51</v>
      </c>
      <c r="C50" s="13" t="s">
        <v>52</v>
      </c>
      <c r="D50" s="14" t="s">
        <v>175</v>
      </c>
      <c r="E50" s="15" t="s">
        <v>141</v>
      </c>
      <c r="F50" s="59" t="s">
        <v>145</v>
      </c>
      <c r="G50" s="46">
        <f t="shared" si="13"/>
        <v>2060000</v>
      </c>
      <c r="H50" s="16">
        <v>2060000</v>
      </c>
      <c r="I50" s="16"/>
      <c r="J50" s="16">
        <f t="shared" si="14"/>
        <v>0</v>
      </c>
      <c r="K50" s="46">
        <f t="shared" si="15"/>
        <v>0</v>
      </c>
      <c r="L50" s="16"/>
      <c r="M50" s="16"/>
      <c r="N50" s="16">
        <f t="shared" si="16"/>
        <v>0</v>
      </c>
      <c r="O50" s="46">
        <f t="shared" si="0"/>
        <v>2060000</v>
      </c>
      <c r="P50" s="46">
        <f t="shared" si="1"/>
        <v>2060000</v>
      </c>
      <c r="Q50" s="46">
        <f t="shared" si="2"/>
        <v>0</v>
      </c>
      <c r="R50" s="67">
        <f t="shared" si="3"/>
        <v>0</v>
      </c>
    </row>
    <row r="51" spans="1:18" ht="61.9" customHeight="1" x14ac:dyDescent="0.2">
      <c r="A51" s="17" t="s">
        <v>116</v>
      </c>
      <c r="B51" s="18" t="s">
        <v>117</v>
      </c>
      <c r="C51" s="18" t="s">
        <v>95</v>
      </c>
      <c r="D51" s="34" t="s">
        <v>118</v>
      </c>
      <c r="E51" s="26" t="s">
        <v>190</v>
      </c>
      <c r="F51" s="62" t="s">
        <v>191</v>
      </c>
      <c r="G51" s="46">
        <f t="shared" si="13"/>
        <v>323500</v>
      </c>
      <c r="H51" s="16">
        <v>323500</v>
      </c>
      <c r="I51" s="16"/>
      <c r="J51" s="16">
        <f>I51</f>
        <v>0</v>
      </c>
      <c r="K51" s="46">
        <f>L51+M51</f>
        <v>0</v>
      </c>
      <c r="L51" s="20"/>
      <c r="M51" s="16"/>
      <c r="N51" s="16">
        <f t="shared" si="16"/>
        <v>0</v>
      </c>
      <c r="O51" s="46">
        <f t="shared" ref="O51:R53" si="73">G51+K51</f>
        <v>323500</v>
      </c>
      <c r="P51" s="46">
        <f t="shared" si="73"/>
        <v>323500</v>
      </c>
      <c r="Q51" s="46">
        <f t="shared" si="73"/>
        <v>0</v>
      </c>
      <c r="R51" s="67">
        <f t="shared" si="73"/>
        <v>0</v>
      </c>
    </row>
    <row r="52" spans="1:18" ht="72.599999999999994" customHeight="1" x14ac:dyDescent="0.2">
      <c r="A52" s="17" t="s">
        <v>116</v>
      </c>
      <c r="B52" s="18" t="s">
        <v>117</v>
      </c>
      <c r="C52" s="18" t="s">
        <v>95</v>
      </c>
      <c r="D52" s="34" t="s">
        <v>118</v>
      </c>
      <c r="E52" s="42" t="s">
        <v>187</v>
      </c>
      <c r="F52" s="62" t="s">
        <v>219</v>
      </c>
      <c r="G52" s="46">
        <f t="shared" si="13"/>
        <v>15000</v>
      </c>
      <c r="H52" s="16">
        <v>15000</v>
      </c>
      <c r="I52" s="16"/>
      <c r="J52" s="16"/>
      <c r="K52" s="46">
        <f>L52+M52</f>
        <v>0</v>
      </c>
      <c r="L52" s="20"/>
      <c r="M52" s="16"/>
      <c r="N52" s="16">
        <f t="shared" si="16"/>
        <v>0</v>
      </c>
      <c r="O52" s="46">
        <f t="shared" ref="O52" si="74">G52+K52</f>
        <v>15000</v>
      </c>
      <c r="P52" s="46">
        <f t="shared" ref="P52" si="75">H52+L52</f>
        <v>15000</v>
      </c>
      <c r="Q52" s="46">
        <f t="shared" ref="Q52" si="76">I52+M52</f>
        <v>0</v>
      </c>
      <c r="R52" s="67">
        <f t="shared" ref="R52" si="77">J52+N52</f>
        <v>0</v>
      </c>
    </row>
    <row r="53" spans="1:18" s="140" customFormat="1" ht="55.9" customHeight="1" thickBot="1" x14ac:dyDescent="0.25">
      <c r="A53" s="85" t="s">
        <v>116</v>
      </c>
      <c r="B53" s="86" t="s">
        <v>117</v>
      </c>
      <c r="C53" s="86" t="s">
        <v>95</v>
      </c>
      <c r="D53" s="87" t="s">
        <v>118</v>
      </c>
      <c r="E53" s="49" t="s">
        <v>132</v>
      </c>
      <c r="F53" s="88" t="s">
        <v>153</v>
      </c>
      <c r="G53" s="89">
        <f t="shared" si="13"/>
        <v>3240316</v>
      </c>
      <c r="H53" s="90">
        <v>1810316</v>
      </c>
      <c r="I53" s="90">
        <v>1430000</v>
      </c>
      <c r="J53" s="90">
        <f>I53</f>
        <v>1430000</v>
      </c>
      <c r="K53" s="89">
        <f t="shared" si="15"/>
        <v>0</v>
      </c>
      <c r="L53" s="90"/>
      <c r="M53" s="90"/>
      <c r="N53" s="90">
        <f t="shared" si="16"/>
        <v>0</v>
      </c>
      <c r="O53" s="89">
        <f t="shared" si="73"/>
        <v>3240316</v>
      </c>
      <c r="P53" s="89">
        <f t="shared" si="73"/>
        <v>1810316</v>
      </c>
      <c r="Q53" s="89">
        <f t="shared" si="73"/>
        <v>1430000</v>
      </c>
      <c r="R53" s="91">
        <f t="shared" si="73"/>
        <v>1430000</v>
      </c>
    </row>
    <row r="54" spans="1:18" ht="31.5" customHeight="1" thickBot="1" x14ac:dyDescent="0.25">
      <c r="A54" s="80" t="s">
        <v>53</v>
      </c>
      <c r="B54" s="81" t="s">
        <v>13</v>
      </c>
      <c r="C54" s="81" t="s">
        <v>13</v>
      </c>
      <c r="D54" s="81" t="s">
        <v>54</v>
      </c>
      <c r="E54" s="97" t="s">
        <v>13</v>
      </c>
      <c r="F54" s="81" t="s">
        <v>13</v>
      </c>
      <c r="G54" s="82">
        <f>SUM(G55:G78)</f>
        <v>25997447</v>
      </c>
      <c r="H54" s="82">
        <f t="shared" ref="H54:R54" si="78">SUM(H55:H78)</f>
        <v>14175913</v>
      </c>
      <c r="I54" s="82">
        <f t="shared" si="78"/>
        <v>11821534</v>
      </c>
      <c r="J54" s="82">
        <f t="shared" si="78"/>
        <v>7087914</v>
      </c>
      <c r="K54" s="82">
        <f>SUM(K55:K78)</f>
        <v>0</v>
      </c>
      <c r="L54" s="82">
        <f>SUM(L55:L78)</f>
        <v>0</v>
      </c>
      <c r="M54" s="82">
        <f t="shared" si="78"/>
        <v>0</v>
      </c>
      <c r="N54" s="82">
        <f t="shared" si="78"/>
        <v>0</v>
      </c>
      <c r="O54" s="82">
        <f t="shared" si="78"/>
        <v>25997447</v>
      </c>
      <c r="P54" s="82">
        <f t="shared" si="78"/>
        <v>14175913</v>
      </c>
      <c r="Q54" s="82">
        <f t="shared" si="78"/>
        <v>11821534</v>
      </c>
      <c r="R54" s="84">
        <f t="shared" si="78"/>
        <v>7087914</v>
      </c>
    </row>
    <row r="55" spans="1:18" ht="45" customHeight="1" x14ac:dyDescent="0.2">
      <c r="A55" s="92" t="s">
        <v>176</v>
      </c>
      <c r="B55" s="93" t="s">
        <v>177</v>
      </c>
      <c r="C55" s="93" t="s">
        <v>17</v>
      </c>
      <c r="D55" s="94" t="s">
        <v>178</v>
      </c>
      <c r="E55" s="95" t="s">
        <v>179</v>
      </c>
      <c r="F55" s="96" t="s">
        <v>207</v>
      </c>
      <c r="G55" s="77">
        <f t="shared" ref="G55:G78" si="79">H55+I55</f>
        <v>57395</v>
      </c>
      <c r="H55" s="78">
        <v>7395</v>
      </c>
      <c r="I55" s="78">
        <v>50000</v>
      </c>
      <c r="J55" s="78">
        <f t="shared" ref="J55:J77" si="80">I55</f>
        <v>50000</v>
      </c>
      <c r="K55" s="77">
        <f t="shared" ref="K55:K78" si="81">L55+M55</f>
        <v>0</v>
      </c>
      <c r="L55" s="78"/>
      <c r="M55" s="78"/>
      <c r="N55" s="16">
        <f>M55</f>
        <v>0</v>
      </c>
      <c r="O55" s="77">
        <f t="shared" ref="O55:O56" si="82">G55+K55</f>
        <v>57395</v>
      </c>
      <c r="P55" s="77">
        <f t="shared" ref="P55:P56" si="83">H55+L55</f>
        <v>7395</v>
      </c>
      <c r="Q55" s="77">
        <f t="shared" ref="Q55:Q56" si="84">I55+M55</f>
        <v>50000</v>
      </c>
      <c r="R55" s="79">
        <f t="shared" ref="R55:R56" si="85">J55+N55</f>
        <v>50000</v>
      </c>
    </row>
    <row r="56" spans="1:18" ht="45" customHeight="1" x14ac:dyDescent="0.2">
      <c r="A56" s="17" t="s">
        <v>192</v>
      </c>
      <c r="B56" s="18" t="s">
        <v>55</v>
      </c>
      <c r="C56" s="115" t="s">
        <v>56</v>
      </c>
      <c r="D56" s="21" t="s">
        <v>57</v>
      </c>
      <c r="E56" s="35" t="s">
        <v>227</v>
      </c>
      <c r="F56" s="63" t="s">
        <v>207</v>
      </c>
      <c r="G56" s="46">
        <f t="shared" si="79"/>
        <v>2317139</v>
      </c>
      <c r="H56" s="16">
        <v>2118639</v>
      </c>
      <c r="I56" s="16">
        <v>198500</v>
      </c>
      <c r="J56" s="16">
        <f>I56</f>
        <v>198500</v>
      </c>
      <c r="K56" s="46">
        <f t="shared" si="81"/>
        <v>0</v>
      </c>
      <c r="L56" s="16"/>
      <c r="M56" s="16"/>
      <c r="N56" s="16">
        <f>M56</f>
        <v>0</v>
      </c>
      <c r="O56" s="46">
        <f t="shared" si="82"/>
        <v>2317139</v>
      </c>
      <c r="P56" s="46">
        <f t="shared" si="83"/>
        <v>2118639</v>
      </c>
      <c r="Q56" s="46">
        <f t="shared" si="84"/>
        <v>198500</v>
      </c>
      <c r="R56" s="67">
        <f t="shared" si="85"/>
        <v>198500</v>
      </c>
    </row>
    <row r="57" spans="1:18" ht="71.25" customHeight="1" x14ac:dyDescent="0.2">
      <c r="A57" s="17" t="s">
        <v>192</v>
      </c>
      <c r="B57" s="18" t="s">
        <v>55</v>
      </c>
      <c r="C57" s="115" t="s">
        <v>56</v>
      </c>
      <c r="D57" s="21" t="s">
        <v>57</v>
      </c>
      <c r="E57" s="35" t="s">
        <v>226</v>
      </c>
      <c r="F57" s="63" t="s">
        <v>228</v>
      </c>
      <c r="G57" s="46">
        <f t="shared" si="79"/>
        <v>3250500</v>
      </c>
      <c r="H57" s="16">
        <v>3250500</v>
      </c>
      <c r="I57" s="16"/>
      <c r="J57" s="16"/>
      <c r="K57" s="46">
        <f t="shared" si="81"/>
        <v>0</v>
      </c>
      <c r="L57" s="16"/>
      <c r="M57" s="16"/>
      <c r="N57" s="16"/>
      <c r="O57" s="46">
        <f t="shared" ref="O57" si="86">G57+K57</f>
        <v>3250500</v>
      </c>
      <c r="P57" s="46">
        <f t="shared" ref="P57" si="87">H57+L57</f>
        <v>3250500</v>
      </c>
      <c r="Q57" s="46">
        <f t="shared" ref="Q57" si="88">I57+M57</f>
        <v>0</v>
      </c>
      <c r="R57" s="67">
        <f t="shared" ref="R57" si="89">J57+N57</f>
        <v>0</v>
      </c>
    </row>
    <row r="58" spans="1:18" ht="51.75" customHeight="1" x14ac:dyDescent="0.2">
      <c r="A58" s="17" t="s">
        <v>104</v>
      </c>
      <c r="B58" s="18">
        <v>1021</v>
      </c>
      <c r="C58" s="18" t="s">
        <v>234</v>
      </c>
      <c r="D58" s="2" t="s">
        <v>236</v>
      </c>
      <c r="E58" s="35" t="s">
        <v>179</v>
      </c>
      <c r="F58" s="63" t="s">
        <v>207</v>
      </c>
      <c r="G58" s="46">
        <f t="shared" si="79"/>
        <v>7857333</v>
      </c>
      <c r="H58" s="16">
        <v>3011399</v>
      </c>
      <c r="I58" s="16">
        <v>4845934</v>
      </c>
      <c r="J58" s="16">
        <f t="shared" si="80"/>
        <v>4845934</v>
      </c>
      <c r="K58" s="46">
        <f t="shared" si="81"/>
        <v>0</v>
      </c>
      <c r="L58" s="16"/>
      <c r="M58" s="19"/>
      <c r="N58" s="16">
        <f t="shared" ref="N58" si="90">M58</f>
        <v>0</v>
      </c>
      <c r="O58" s="46">
        <f t="shared" si="0"/>
        <v>7857333</v>
      </c>
      <c r="P58" s="46">
        <f t="shared" si="1"/>
        <v>3011399</v>
      </c>
      <c r="Q58" s="46">
        <f t="shared" si="2"/>
        <v>4845934</v>
      </c>
      <c r="R58" s="67">
        <f t="shared" si="3"/>
        <v>4845934</v>
      </c>
    </row>
    <row r="59" spans="1:18" ht="71.25" customHeight="1" x14ac:dyDescent="0.2">
      <c r="A59" s="17" t="s">
        <v>104</v>
      </c>
      <c r="B59" s="18">
        <v>1021</v>
      </c>
      <c r="C59" s="18" t="s">
        <v>234</v>
      </c>
      <c r="D59" s="2" t="s">
        <v>236</v>
      </c>
      <c r="E59" s="35" t="s">
        <v>226</v>
      </c>
      <c r="F59" s="63" t="s">
        <v>228</v>
      </c>
      <c r="G59" s="46">
        <f t="shared" si="79"/>
        <v>750500</v>
      </c>
      <c r="H59" s="16">
        <v>750500</v>
      </c>
      <c r="I59" s="16"/>
      <c r="J59" s="16"/>
      <c r="K59" s="46">
        <f t="shared" si="81"/>
        <v>0</v>
      </c>
      <c r="L59" s="16"/>
      <c r="M59" s="19"/>
      <c r="N59" s="16"/>
      <c r="O59" s="46">
        <f t="shared" ref="O59" si="91">G59+K59</f>
        <v>750500</v>
      </c>
      <c r="P59" s="46">
        <f t="shared" ref="P59" si="92">H59+L59</f>
        <v>750500</v>
      </c>
      <c r="Q59" s="46">
        <f t="shared" ref="Q59" si="93">I59+M59</f>
        <v>0</v>
      </c>
      <c r="R59" s="67">
        <f t="shared" ref="R59" si="94">J59+N59</f>
        <v>0</v>
      </c>
    </row>
    <row r="60" spans="1:18" s="140" customFormat="1" ht="87" customHeight="1" x14ac:dyDescent="0.2">
      <c r="A60" s="22" t="s">
        <v>180</v>
      </c>
      <c r="B60" s="23">
        <v>1024</v>
      </c>
      <c r="C60" s="24" t="s">
        <v>56</v>
      </c>
      <c r="D60" s="25" t="s">
        <v>181</v>
      </c>
      <c r="E60" s="35" t="s">
        <v>227</v>
      </c>
      <c r="F60" s="63" t="s">
        <v>207</v>
      </c>
      <c r="G60" s="46">
        <f t="shared" si="79"/>
        <v>16290</v>
      </c>
      <c r="H60" s="20">
        <v>16290</v>
      </c>
      <c r="I60" s="20">
        <v>0</v>
      </c>
      <c r="J60" s="16">
        <f t="shared" si="80"/>
        <v>0</v>
      </c>
      <c r="K60" s="46">
        <f t="shared" si="81"/>
        <v>0</v>
      </c>
      <c r="L60" s="20"/>
      <c r="M60" s="19">
        <v>0</v>
      </c>
      <c r="N60" s="19">
        <v>0</v>
      </c>
      <c r="O60" s="46">
        <f t="shared" ref="O60" si="95">G60+K60</f>
        <v>16290</v>
      </c>
      <c r="P60" s="46">
        <f t="shared" ref="P60" si="96">H60+L60</f>
        <v>16290</v>
      </c>
      <c r="Q60" s="46">
        <f t="shared" ref="Q60" si="97">I60+M60</f>
        <v>0</v>
      </c>
      <c r="R60" s="67">
        <f t="shared" ref="R60" si="98">J60+N60</f>
        <v>0</v>
      </c>
    </row>
    <row r="61" spans="1:18" s="140" customFormat="1" ht="47.25" customHeight="1" x14ac:dyDescent="0.2">
      <c r="A61" s="22" t="s">
        <v>230</v>
      </c>
      <c r="B61" s="115" t="s">
        <v>233</v>
      </c>
      <c r="C61" s="115" t="s">
        <v>234</v>
      </c>
      <c r="D61" s="4" t="s">
        <v>235</v>
      </c>
      <c r="E61" s="35" t="s">
        <v>227</v>
      </c>
      <c r="F61" s="63" t="s">
        <v>207</v>
      </c>
      <c r="G61" s="46">
        <f t="shared" si="79"/>
        <v>486000</v>
      </c>
      <c r="H61" s="20">
        <v>486000</v>
      </c>
      <c r="I61" s="20"/>
      <c r="J61" s="16">
        <f t="shared" ref="J61" si="99">I61</f>
        <v>0</v>
      </c>
      <c r="K61" s="46">
        <f t="shared" ref="K61" si="100">L61+M61</f>
        <v>0</v>
      </c>
      <c r="L61" s="20"/>
      <c r="M61" s="19"/>
      <c r="N61" s="19">
        <v>0</v>
      </c>
      <c r="O61" s="46">
        <f t="shared" ref="O61" si="101">G61+K61</f>
        <v>486000</v>
      </c>
      <c r="P61" s="46">
        <f t="shared" ref="P61" si="102">H61+L61</f>
        <v>486000</v>
      </c>
      <c r="Q61" s="46">
        <f t="shared" ref="Q61" si="103">I61+M61</f>
        <v>0</v>
      </c>
      <c r="R61" s="67">
        <f t="shared" ref="R61" si="104">J61+N61</f>
        <v>0</v>
      </c>
    </row>
    <row r="62" spans="1:18" s="140" customFormat="1" ht="57" customHeight="1" x14ac:dyDescent="0.2">
      <c r="A62" s="22" t="s">
        <v>122</v>
      </c>
      <c r="B62" s="23">
        <v>1070</v>
      </c>
      <c r="C62" s="24" t="s">
        <v>19</v>
      </c>
      <c r="D62" s="6" t="s">
        <v>123</v>
      </c>
      <c r="E62" s="35" t="s">
        <v>227</v>
      </c>
      <c r="F62" s="63" t="s">
        <v>207</v>
      </c>
      <c r="G62" s="46">
        <f t="shared" si="79"/>
        <v>401490</v>
      </c>
      <c r="H62" s="20">
        <v>401490</v>
      </c>
      <c r="I62" s="20"/>
      <c r="J62" s="16">
        <f>I62</f>
        <v>0</v>
      </c>
      <c r="K62" s="46">
        <f>L62+M62</f>
        <v>0</v>
      </c>
      <c r="L62" s="20"/>
      <c r="M62" s="19"/>
      <c r="N62" s="19">
        <f>M62</f>
        <v>0</v>
      </c>
      <c r="O62" s="46">
        <f>G62+K62</f>
        <v>401490</v>
      </c>
      <c r="P62" s="46">
        <f t="shared" ref="P62" si="105">H62+L62</f>
        <v>401490</v>
      </c>
      <c r="Q62" s="46">
        <f t="shared" ref="Q62" si="106">I62+M62</f>
        <v>0</v>
      </c>
      <c r="R62" s="67">
        <f>J62+N62</f>
        <v>0</v>
      </c>
    </row>
    <row r="63" spans="1:18" s="140" customFormat="1" ht="45.75" customHeight="1" x14ac:dyDescent="0.2">
      <c r="A63" s="22" t="s">
        <v>229</v>
      </c>
      <c r="B63" s="115" t="s">
        <v>231</v>
      </c>
      <c r="C63" s="115" t="s">
        <v>19</v>
      </c>
      <c r="D63" s="4" t="s">
        <v>232</v>
      </c>
      <c r="E63" s="35" t="s">
        <v>227</v>
      </c>
      <c r="F63" s="63" t="s">
        <v>207</v>
      </c>
      <c r="G63" s="46">
        <f t="shared" si="79"/>
        <v>77462</v>
      </c>
      <c r="H63" s="20">
        <v>77462</v>
      </c>
      <c r="I63" s="20"/>
      <c r="J63" s="16">
        <f>I63</f>
        <v>0</v>
      </c>
      <c r="K63" s="46">
        <f>L63+M63</f>
        <v>0</v>
      </c>
      <c r="L63" s="20"/>
      <c r="M63" s="19"/>
      <c r="N63" s="19">
        <f>M63</f>
        <v>0</v>
      </c>
      <c r="O63" s="46">
        <f>G63+K63</f>
        <v>77462</v>
      </c>
      <c r="P63" s="46">
        <f t="shared" ref="P63" si="107">H63+L63</f>
        <v>77462</v>
      </c>
      <c r="Q63" s="46">
        <f t="shared" ref="Q63" si="108">I63+M63</f>
        <v>0</v>
      </c>
      <c r="R63" s="67">
        <f>J63+N63</f>
        <v>0</v>
      </c>
    </row>
    <row r="64" spans="1:18" s="140" customFormat="1" ht="45.75" customHeight="1" x14ac:dyDescent="0.2">
      <c r="A64" s="22" t="s">
        <v>251</v>
      </c>
      <c r="B64" s="115">
        <v>1142</v>
      </c>
      <c r="C64" s="115" t="s">
        <v>19</v>
      </c>
      <c r="D64" s="4" t="s">
        <v>252</v>
      </c>
      <c r="E64" s="35" t="s">
        <v>253</v>
      </c>
      <c r="F64" s="63" t="s">
        <v>254</v>
      </c>
      <c r="G64" s="46">
        <f t="shared" si="79"/>
        <v>8500</v>
      </c>
      <c r="H64" s="20">
        <v>8500</v>
      </c>
      <c r="I64" s="20"/>
      <c r="J64" s="16"/>
      <c r="K64" s="46">
        <f>L64+M64</f>
        <v>0</v>
      </c>
      <c r="L64" s="20"/>
      <c r="M64" s="19"/>
      <c r="N64" s="19"/>
      <c r="O64" s="46">
        <f>G64+K64</f>
        <v>8500</v>
      </c>
      <c r="P64" s="46">
        <f t="shared" ref="P64:P65" si="109">H64+L64</f>
        <v>8500</v>
      </c>
      <c r="Q64" s="46">
        <f t="shared" ref="Q64:Q65" si="110">I64+M64</f>
        <v>0</v>
      </c>
      <c r="R64" s="67">
        <f>J64+N64</f>
        <v>0</v>
      </c>
    </row>
    <row r="65" spans="1:18" s="140" customFormat="1" ht="45.75" customHeight="1" x14ac:dyDescent="0.2">
      <c r="A65" s="22" t="s">
        <v>267</v>
      </c>
      <c r="B65" s="115">
        <v>1151</v>
      </c>
      <c r="C65" s="5" t="s">
        <v>19</v>
      </c>
      <c r="D65" s="4" t="s">
        <v>268</v>
      </c>
      <c r="E65" s="35" t="s">
        <v>179</v>
      </c>
      <c r="F65" s="63" t="s">
        <v>207</v>
      </c>
      <c r="G65" s="46">
        <f t="shared" si="79"/>
        <v>1000</v>
      </c>
      <c r="H65" s="20">
        <v>1000</v>
      </c>
      <c r="I65" s="20"/>
      <c r="J65" s="16"/>
      <c r="K65" s="46">
        <f t="shared" si="81"/>
        <v>0</v>
      </c>
      <c r="L65" s="20"/>
      <c r="M65" s="19"/>
      <c r="N65" s="19"/>
      <c r="O65" s="46">
        <f t="shared" ref="O65" si="111">G65+K65</f>
        <v>1000</v>
      </c>
      <c r="P65" s="46">
        <f t="shared" si="109"/>
        <v>1000</v>
      </c>
      <c r="Q65" s="46">
        <f t="shared" si="110"/>
        <v>0</v>
      </c>
      <c r="R65" s="67">
        <f t="shared" ref="R65" si="112">J65+N65</f>
        <v>0</v>
      </c>
    </row>
    <row r="66" spans="1:18" s="140" customFormat="1" ht="75" customHeight="1" x14ac:dyDescent="0.2">
      <c r="A66" s="40" t="s">
        <v>209</v>
      </c>
      <c r="B66" s="5" t="s">
        <v>211</v>
      </c>
      <c r="C66" s="5" t="s">
        <v>19</v>
      </c>
      <c r="D66" s="6" t="s">
        <v>213</v>
      </c>
      <c r="E66" s="35" t="s">
        <v>179</v>
      </c>
      <c r="F66" s="63" t="s">
        <v>207</v>
      </c>
      <c r="G66" s="46">
        <f t="shared" si="79"/>
        <v>159678</v>
      </c>
      <c r="H66" s="20">
        <v>168</v>
      </c>
      <c r="I66" s="20">
        <v>159510</v>
      </c>
      <c r="J66" s="16">
        <f>I66</f>
        <v>159510</v>
      </c>
      <c r="K66" s="46">
        <f t="shared" si="81"/>
        <v>0</v>
      </c>
      <c r="L66" s="20"/>
      <c r="M66" s="19"/>
      <c r="N66" s="19">
        <f t="shared" ref="N66:N67" si="113">M66</f>
        <v>0</v>
      </c>
      <c r="O66" s="46">
        <f t="shared" ref="O66:O67" si="114">G66+K66</f>
        <v>159678</v>
      </c>
      <c r="P66" s="46">
        <f t="shared" ref="P66:P67" si="115">H66+L66</f>
        <v>168</v>
      </c>
      <c r="Q66" s="46">
        <f t="shared" ref="Q66:Q67" si="116">I66+M66</f>
        <v>159510</v>
      </c>
      <c r="R66" s="67">
        <f t="shared" ref="R66:R67" si="117">J66+N66</f>
        <v>159510</v>
      </c>
    </row>
    <row r="67" spans="1:18" s="140" customFormat="1" ht="75" customHeight="1" x14ac:dyDescent="0.2">
      <c r="A67" s="31" t="s">
        <v>210</v>
      </c>
      <c r="B67" s="33" t="s">
        <v>212</v>
      </c>
      <c r="C67" s="33" t="s">
        <v>19</v>
      </c>
      <c r="D67" s="6" t="s">
        <v>214</v>
      </c>
      <c r="E67" s="35" t="s">
        <v>227</v>
      </c>
      <c r="F67" s="63" t="s">
        <v>207</v>
      </c>
      <c r="G67" s="46">
        <f t="shared" si="79"/>
        <v>1437100</v>
      </c>
      <c r="H67" s="20">
        <v>1510</v>
      </c>
      <c r="I67" s="20">
        <v>1435590</v>
      </c>
      <c r="J67" s="16">
        <f>I67</f>
        <v>1435590</v>
      </c>
      <c r="K67" s="46">
        <f t="shared" si="81"/>
        <v>0</v>
      </c>
      <c r="L67" s="20"/>
      <c r="M67" s="19"/>
      <c r="N67" s="19">
        <f t="shared" si="113"/>
        <v>0</v>
      </c>
      <c r="O67" s="46">
        <f t="shared" si="114"/>
        <v>1437100</v>
      </c>
      <c r="P67" s="46">
        <f t="shared" si="115"/>
        <v>1510</v>
      </c>
      <c r="Q67" s="46">
        <f t="shared" si="116"/>
        <v>1435590</v>
      </c>
      <c r="R67" s="67">
        <f t="shared" si="117"/>
        <v>1435590</v>
      </c>
    </row>
    <row r="68" spans="1:18" s="140" customFormat="1" ht="74.25" customHeight="1" x14ac:dyDescent="0.2">
      <c r="A68" s="31" t="s">
        <v>193</v>
      </c>
      <c r="B68" s="33" t="s">
        <v>194</v>
      </c>
      <c r="C68" s="33" t="s">
        <v>19</v>
      </c>
      <c r="D68" s="6" t="s">
        <v>195</v>
      </c>
      <c r="E68" s="35" t="s">
        <v>227</v>
      </c>
      <c r="F68" s="63" t="s">
        <v>207</v>
      </c>
      <c r="G68" s="46">
        <f t="shared" si="79"/>
        <v>129100</v>
      </c>
      <c r="H68" s="20">
        <v>129100</v>
      </c>
      <c r="I68" s="20"/>
      <c r="J68" s="16"/>
      <c r="K68" s="46">
        <f t="shared" si="81"/>
        <v>0</v>
      </c>
      <c r="L68" s="20"/>
      <c r="M68" s="19"/>
      <c r="N68" s="19"/>
      <c r="O68" s="46">
        <f t="shared" ref="O68:O75" si="118">G68+K68</f>
        <v>129100</v>
      </c>
      <c r="P68" s="46">
        <f t="shared" ref="P68:P75" si="119">H68+L68</f>
        <v>129100</v>
      </c>
      <c r="Q68" s="46">
        <f t="shared" ref="Q68:Q75" si="120">I68+M68</f>
        <v>0</v>
      </c>
      <c r="R68" s="67">
        <f t="shared" ref="R68:R75" si="121">J68+N68</f>
        <v>0</v>
      </c>
    </row>
    <row r="69" spans="1:18" s="140" customFormat="1" ht="70.5" customHeight="1" x14ac:dyDescent="0.2">
      <c r="A69" s="31" t="s">
        <v>255</v>
      </c>
      <c r="B69" s="33" t="s">
        <v>256</v>
      </c>
      <c r="C69" s="33" t="s">
        <v>19</v>
      </c>
      <c r="D69" s="6" t="s">
        <v>257</v>
      </c>
      <c r="E69" s="35" t="s">
        <v>227</v>
      </c>
      <c r="F69" s="63" t="s">
        <v>207</v>
      </c>
      <c r="G69" s="46">
        <f t="shared" si="79"/>
        <v>198380</v>
      </c>
      <c r="H69" s="20"/>
      <c r="I69" s="20">
        <v>198380</v>
      </c>
      <c r="J69" s="16">
        <f>I69</f>
        <v>198380</v>
      </c>
      <c r="K69" s="46">
        <f t="shared" si="81"/>
        <v>0</v>
      </c>
      <c r="L69" s="20"/>
      <c r="M69" s="19"/>
      <c r="N69" s="19">
        <f>M69</f>
        <v>0</v>
      </c>
      <c r="O69" s="46">
        <f t="shared" ref="O69:O70" si="122">G69+K69</f>
        <v>198380</v>
      </c>
      <c r="P69" s="46">
        <f t="shared" ref="P69:P70" si="123">H69+L69</f>
        <v>0</v>
      </c>
      <c r="Q69" s="46">
        <f t="shared" ref="Q69:Q70" si="124">I69+M69</f>
        <v>198380</v>
      </c>
      <c r="R69" s="67">
        <f t="shared" ref="R69:R70" si="125">J69+N69</f>
        <v>198380</v>
      </c>
    </row>
    <row r="70" spans="1:18" s="140" customFormat="1" ht="59.25" customHeight="1" x14ac:dyDescent="0.2">
      <c r="A70" s="31" t="s">
        <v>271</v>
      </c>
      <c r="B70" s="33" t="s">
        <v>272</v>
      </c>
      <c r="C70" s="33" t="s">
        <v>19</v>
      </c>
      <c r="D70" s="6" t="s">
        <v>274</v>
      </c>
      <c r="E70" s="35" t="s">
        <v>227</v>
      </c>
      <c r="F70" s="35" t="s">
        <v>273</v>
      </c>
      <c r="G70" s="46">
        <f t="shared" si="79"/>
        <v>1785420</v>
      </c>
      <c r="H70" s="20"/>
      <c r="I70" s="20">
        <v>1785420</v>
      </c>
      <c r="J70" s="16"/>
      <c r="K70" s="46">
        <f t="shared" si="81"/>
        <v>0</v>
      </c>
      <c r="L70" s="20"/>
      <c r="M70" s="19"/>
      <c r="N70" s="19"/>
      <c r="O70" s="46">
        <f t="shared" si="122"/>
        <v>1785420</v>
      </c>
      <c r="P70" s="46">
        <f t="shared" si="123"/>
        <v>0</v>
      </c>
      <c r="Q70" s="46">
        <f t="shared" si="124"/>
        <v>1785420</v>
      </c>
      <c r="R70" s="67">
        <f t="shared" si="125"/>
        <v>0</v>
      </c>
    </row>
    <row r="71" spans="1:18" s="140" customFormat="1" ht="59.25" customHeight="1" x14ac:dyDescent="0.2">
      <c r="A71" s="31" t="s">
        <v>283</v>
      </c>
      <c r="B71" s="33" t="s">
        <v>284</v>
      </c>
      <c r="C71" s="5" t="s">
        <v>19</v>
      </c>
      <c r="D71" s="6" t="s">
        <v>285</v>
      </c>
      <c r="E71" s="36" t="s">
        <v>202</v>
      </c>
      <c r="F71" s="63" t="s">
        <v>228</v>
      </c>
      <c r="G71" s="46">
        <f t="shared" si="79"/>
        <v>894600</v>
      </c>
      <c r="H71" s="20"/>
      <c r="I71" s="20">
        <v>894600</v>
      </c>
      <c r="J71" s="16"/>
      <c r="K71" s="46">
        <f t="shared" si="81"/>
        <v>0</v>
      </c>
      <c r="L71" s="20"/>
      <c r="M71" s="19"/>
      <c r="N71" s="19"/>
      <c r="O71" s="46">
        <f t="shared" ref="O71" si="126">G71+K71</f>
        <v>894600</v>
      </c>
      <c r="P71" s="46">
        <f t="shared" ref="P71" si="127">H71+L71</f>
        <v>0</v>
      </c>
      <c r="Q71" s="46">
        <f t="shared" ref="Q71" si="128">I71+M71</f>
        <v>894600</v>
      </c>
      <c r="R71" s="67">
        <f t="shared" ref="R71" si="129">J71+N71</f>
        <v>0</v>
      </c>
    </row>
    <row r="72" spans="1:18" s="140" customFormat="1" ht="41.25" customHeight="1" x14ac:dyDescent="0.2">
      <c r="A72" s="40" t="s">
        <v>258</v>
      </c>
      <c r="B72" s="5" t="s">
        <v>259</v>
      </c>
      <c r="C72" s="5" t="s">
        <v>19</v>
      </c>
      <c r="D72" s="6" t="s">
        <v>260</v>
      </c>
      <c r="E72" s="35" t="s">
        <v>227</v>
      </c>
      <c r="F72" s="35" t="s">
        <v>273</v>
      </c>
      <c r="G72" s="46">
        <f t="shared" si="79"/>
        <v>200000</v>
      </c>
      <c r="H72" s="20"/>
      <c r="I72" s="20">
        <v>200000</v>
      </c>
      <c r="J72" s="16">
        <f>I72</f>
        <v>200000</v>
      </c>
      <c r="K72" s="46">
        <f t="shared" si="81"/>
        <v>0</v>
      </c>
      <c r="L72" s="20"/>
      <c r="M72" s="19"/>
      <c r="N72" s="19">
        <f>M72</f>
        <v>0</v>
      </c>
      <c r="O72" s="46">
        <f t="shared" ref="O72" si="130">G72+K72</f>
        <v>200000</v>
      </c>
      <c r="P72" s="46">
        <f t="shared" ref="P72" si="131">H72+L72</f>
        <v>0</v>
      </c>
      <c r="Q72" s="46">
        <f t="shared" ref="Q72" si="132">I72+M72</f>
        <v>200000</v>
      </c>
      <c r="R72" s="67">
        <f t="shared" ref="R72" si="133">J72+N72</f>
        <v>200000</v>
      </c>
    </row>
    <row r="73" spans="1:18" s="140" customFormat="1" ht="53.45" customHeight="1" x14ac:dyDescent="0.2">
      <c r="A73" s="40" t="s">
        <v>196</v>
      </c>
      <c r="B73" s="5" t="s">
        <v>197</v>
      </c>
      <c r="C73" s="5" t="s">
        <v>19</v>
      </c>
      <c r="D73" s="6" t="s">
        <v>198</v>
      </c>
      <c r="E73" s="36" t="s">
        <v>202</v>
      </c>
      <c r="F73" s="63" t="s">
        <v>228</v>
      </c>
      <c r="G73" s="46">
        <f t="shared" si="79"/>
        <v>1045400</v>
      </c>
      <c r="H73" s="20"/>
      <c r="I73" s="20">
        <v>1045400</v>
      </c>
      <c r="J73" s="16"/>
      <c r="K73" s="46">
        <f t="shared" si="81"/>
        <v>0</v>
      </c>
      <c r="L73" s="20"/>
      <c r="M73" s="19"/>
      <c r="N73" s="19"/>
      <c r="O73" s="46">
        <f t="shared" si="118"/>
        <v>1045400</v>
      </c>
      <c r="P73" s="46">
        <f t="shared" si="119"/>
        <v>0</v>
      </c>
      <c r="Q73" s="46">
        <f t="shared" si="120"/>
        <v>1045400</v>
      </c>
      <c r="R73" s="67">
        <f t="shared" si="121"/>
        <v>0</v>
      </c>
    </row>
    <row r="74" spans="1:18" s="140" customFormat="1" ht="93" customHeight="1" x14ac:dyDescent="0.2">
      <c r="A74" s="40" t="s">
        <v>280</v>
      </c>
      <c r="B74" s="5" t="s">
        <v>281</v>
      </c>
      <c r="C74" s="5" t="s">
        <v>19</v>
      </c>
      <c r="D74" s="6" t="s">
        <v>282</v>
      </c>
      <c r="E74" s="35" t="s">
        <v>227</v>
      </c>
      <c r="F74" s="35" t="s">
        <v>273</v>
      </c>
      <c r="G74" s="46">
        <f t="shared" si="79"/>
        <v>125600</v>
      </c>
      <c r="H74" s="20"/>
      <c r="I74" s="20">
        <v>125600</v>
      </c>
      <c r="J74" s="16"/>
      <c r="K74" s="46">
        <f t="shared" si="81"/>
        <v>0</v>
      </c>
      <c r="L74" s="20"/>
      <c r="M74" s="19"/>
      <c r="N74" s="19"/>
      <c r="O74" s="46">
        <f t="shared" ref="O74" si="134">G74+K74</f>
        <v>125600</v>
      </c>
      <c r="P74" s="46">
        <f t="shared" ref="P74" si="135">H74+L74</f>
        <v>0</v>
      </c>
      <c r="Q74" s="46">
        <f t="shared" ref="Q74" si="136">I74+M74</f>
        <v>125600</v>
      </c>
      <c r="R74" s="67">
        <f t="shared" ref="R74" si="137">J74+N74</f>
        <v>0</v>
      </c>
    </row>
    <row r="75" spans="1:18" s="140" customFormat="1" ht="62.45" customHeight="1" x14ac:dyDescent="0.2">
      <c r="A75" s="40" t="s">
        <v>199</v>
      </c>
      <c r="B75" s="5" t="s">
        <v>200</v>
      </c>
      <c r="C75" s="5" t="s">
        <v>19</v>
      </c>
      <c r="D75" s="6" t="s">
        <v>201</v>
      </c>
      <c r="E75" s="36" t="s">
        <v>202</v>
      </c>
      <c r="F75" s="63" t="s">
        <v>228</v>
      </c>
      <c r="G75" s="46">
        <f t="shared" si="79"/>
        <v>882600</v>
      </c>
      <c r="H75" s="20"/>
      <c r="I75" s="20">
        <v>882600</v>
      </c>
      <c r="J75" s="16"/>
      <c r="K75" s="46">
        <f t="shared" si="81"/>
        <v>0</v>
      </c>
      <c r="L75" s="20"/>
      <c r="M75" s="19"/>
      <c r="N75" s="19"/>
      <c r="O75" s="46">
        <f t="shared" si="118"/>
        <v>882600</v>
      </c>
      <c r="P75" s="46">
        <f t="shared" si="119"/>
        <v>0</v>
      </c>
      <c r="Q75" s="46">
        <f t="shared" si="120"/>
        <v>882600</v>
      </c>
      <c r="R75" s="67">
        <f t="shared" si="121"/>
        <v>0</v>
      </c>
    </row>
    <row r="76" spans="1:18" s="140" customFormat="1" ht="62.45" customHeight="1" x14ac:dyDescent="0.2">
      <c r="A76" s="155" t="s">
        <v>286</v>
      </c>
      <c r="B76" s="5" t="s">
        <v>287</v>
      </c>
      <c r="C76" s="5" t="s">
        <v>19</v>
      </c>
      <c r="D76" s="6" t="s">
        <v>288</v>
      </c>
      <c r="E76" s="36" t="s">
        <v>202</v>
      </c>
      <c r="F76" s="63" t="s">
        <v>228</v>
      </c>
      <c r="G76" s="46">
        <f t="shared" si="79"/>
        <v>3046600</v>
      </c>
      <c r="H76" s="20">
        <v>3046600</v>
      </c>
      <c r="I76" s="20"/>
      <c r="J76" s="16"/>
      <c r="K76" s="46">
        <f t="shared" si="81"/>
        <v>0</v>
      </c>
      <c r="L76" s="20"/>
      <c r="M76" s="19"/>
      <c r="N76" s="19"/>
      <c r="O76" s="46">
        <f t="shared" ref="O76" si="138">G76+K76</f>
        <v>3046600</v>
      </c>
      <c r="P76" s="46">
        <f t="shared" ref="P76" si="139">H76+L76</f>
        <v>3046600</v>
      </c>
      <c r="Q76" s="46">
        <f t="shared" ref="Q76" si="140">I76+M76</f>
        <v>0</v>
      </c>
      <c r="R76" s="67">
        <f t="shared" ref="R76" si="141">J76+N76</f>
        <v>0</v>
      </c>
    </row>
    <row r="77" spans="1:18" ht="92.45" customHeight="1" x14ac:dyDescent="0.2">
      <c r="A77" s="17" t="s">
        <v>125</v>
      </c>
      <c r="B77" s="18" t="s">
        <v>126</v>
      </c>
      <c r="C77" s="18" t="s">
        <v>127</v>
      </c>
      <c r="D77" s="2" t="s">
        <v>128</v>
      </c>
      <c r="E77" s="35" t="s">
        <v>179</v>
      </c>
      <c r="F77" s="63" t="s">
        <v>207</v>
      </c>
      <c r="G77" s="46">
        <f t="shared" si="79"/>
        <v>428094</v>
      </c>
      <c r="H77" s="16">
        <v>428094</v>
      </c>
      <c r="I77" s="16"/>
      <c r="J77" s="16">
        <f t="shared" si="80"/>
        <v>0</v>
      </c>
      <c r="K77" s="46">
        <f t="shared" si="81"/>
        <v>0</v>
      </c>
      <c r="L77" s="16"/>
      <c r="M77" s="16"/>
      <c r="N77" s="16">
        <f t="shared" ref="N77:N86" si="142">M77</f>
        <v>0</v>
      </c>
      <c r="O77" s="46">
        <f t="shared" si="0"/>
        <v>428094</v>
      </c>
      <c r="P77" s="46">
        <f t="shared" si="1"/>
        <v>428094</v>
      </c>
      <c r="Q77" s="46">
        <f t="shared" si="2"/>
        <v>0</v>
      </c>
      <c r="R77" s="67">
        <f t="shared" si="3"/>
        <v>0</v>
      </c>
    </row>
    <row r="78" spans="1:18" ht="42.6" customHeight="1" thickBot="1" x14ac:dyDescent="0.25">
      <c r="A78" s="70" t="s">
        <v>203</v>
      </c>
      <c r="B78" s="65" t="s">
        <v>204</v>
      </c>
      <c r="C78" s="65" t="s">
        <v>28</v>
      </c>
      <c r="D78" s="98" t="s">
        <v>205</v>
      </c>
      <c r="E78" s="99" t="s">
        <v>179</v>
      </c>
      <c r="F78" s="100" t="s">
        <v>207</v>
      </c>
      <c r="G78" s="50">
        <f t="shared" si="79"/>
        <v>441266</v>
      </c>
      <c r="H78" s="47">
        <v>441266</v>
      </c>
      <c r="I78" s="47"/>
      <c r="J78" s="47">
        <v>0</v>
      </c>
      <c r="K78" s="50">
        <f t="shared" si="81"/>
        <v>0</v>
      </c>
      <c r="L78" s="47"/>
      <c r="M78" s="47"/>
      <c r="N78" s="47">
        <v>0</v>
      </c>
      <c r="O78" s="50">
        <f>G78+K78</f>
        <v>441266</v>
      </c>
      <c r="P78" s="50">
        <f>H78+L78</f>
        <v>441266</v>
      </c>
      <c r="Q78" s="50">
        <f>I78+M78</f>
        <v>0</v>
      </c>
      <c r="R78" s="71">
        <f>J78+N78</f>
        <v>0</v>
      </c>
    </row>
    <row r="79" spans="1:18" ht="36.6" customHeight="1" thickBot="1" x14ac:dyDescent="0.25">
      <c r="A79" s="102" t="s">
        <v>88</v>
      </c>
      <c r="B79" s="103" t="s">
        <v>13</v>
      </c>
      <c r="C79" s="103" t="s">
        <v>13</v>
      </c>
      <c r="D79" s="104" t="s">
        <v>89</v>
      </c>
      <c r="E79" s="97" t="s">
        <v>13</v>
      </c>
      <c r="F79" s="81" t="s">
        <v>13</v>
      </c>
      <c r="G79" s="82">
        <f>SUM(G80:G86)</f>
        <v>4421388</v>
      </c>
      <c r="H79" s="82">
        <f>SUM(H80:H86)</f>
        <v>4421388</v>
      </c>
      <c r="I79" s="82">
        <v>0</v>
      </c>
      <c r="J79" s="82">
        <v>0</v>
      </c>
      <c r="K79" s="82">
        <f>SUM(K80:K86)</f>
        <v>0</v>
      </c>
      <c r="L79" s="82">
        <f>SUM(L80:L86)</f>
        <v>0</v>
      </c>
      <c r="M79" s="82">
        <v>0</v>
      </c>
      <c r="N79" s="82">
        <v>0</v>
      </c>
      <c r="O79" s="82">
        <f t="shared" si="0"/>
        <v>4421388</v>
      </c>
      <c r="P79" s="82">
        <f t="shared" si="1"/>
        <v>4421388</v>
      </c>
      <c r="Q79" s="82">
        <f t="shared" si="2"/>
        <v>0</v>
      </c>
      <c r="R79" s="84">
        <f t="shared" si="3"/>
        <v>0</v>
      </c>
    </row>
    <row r="80" spans="1:18" ht="53.45" customHeight="1" x14ac:dyDescent="0.2">
      <c r="A80" s="72" t="s">
        <v>58</v>
      </c>
      <c r="B80" s="73" t="s">
        <v>59</v>
      </c>
      <c r="C80" s="73" t="s">
        <v>60</v>
      </c>
      <c r="D80" s="94" t="s">
        <v>61</v>
      </c>
      <c r="E80" s="75" t="s">
        <v>138</v>
      </c>
      <c r="F80" s="101" t="s">
        <v>147</v>
      </c>
      <c r="G80" s="77">
        <f>H80+I80</f>
        <v>5200</v>
      </c>
      <c r="H80" s="78">
        <v>5200</v>
      </c>
      <c r="I80" s="78"/>
      <c r="J80" s="78">
        <f t="shared" ref="J80:J86" si="143">I80</f>
        <v>0</v>
      </c>
      <c r="K80" s="77">
        <f>L80+M80</f>
        <v>0</v>
      </c>
      <c r="L80" s="78"/>
      <c r="M80" s="78"/>
      <c r="N80" s="78">
        <f>M80</f>
        <v>0</v>
      </c>
      <c r="O80" s="77">
        <f t="shared" si="0"/>
        <v>5200</v>
      </c>
      <c r="P80" s="77">
        <f t="shared" si="1"/>
        <v>5200</v>
      </c>
      <c r="Q80" s="77">
        <f t="shared" si="2"/>
        <v>0</v>
      </c>
      <c r="R80" s="79">
        <f t="shared" si="3"/>
        <v>0</v>
      </c>
    </row>
    <row r="81" spans="1:18" ht="50.25" customHeight="1" x14ac:dyDescent="0.2">
      <c r="A81" s="12" t="s">
        <v>62</v>
      </c>
      <c r="B81" s="13" t="s">
        <v>63</v>
      </c>
      <c r="C81" s="13" t="s">
        <v>64</v>
      </c>
      <c r="D81" s="2" t="s">
        <v>65</v>
      </c>
      <c r="E81" s="15" t="s">
        <v>138</v>
      </c>
      <c r="F81" s="59" t="s">
        <v>147</v>
      </c>
      <c r="G81" s="46">
        <f t="shared" ref="G81:G86" si="144">H81+I81</f>
        <v>22758</v>
      </c>
      <c r="H81" s="16">
        <v>22758</v>
      </c>
      <c r="I81" s="16"/>
      <c r="J81" s="16">
        <f t="shared" si="143"/>
        <v>0</v>
      </c>
      <c r="K81" s="46">
        <f t="shared" ref="K81:K86" si="145">L81+M81</f>
        <v>0</v>
      </c>
      <c r="L81" s="16"/>
      <c r="M81" s="16"/>
      <c r="N81" s="16">
        <f t="shared" si="142"/>
        <v>0</v>
      </c>
      <c r="O81" s="46">
        <f t="shared" si="0"/>
        <v>22758</v>
      </c>
      <c r="P81" s="46">
        <f t="shared" si="1"/>
        <v>22758</v>
      </c>
      <c r="Q81" s="46">
        <f t="shared" si="2"/>
        <v>0</v>
      </c>
      <c r="R81" s="67">
        <f t="shared" si="3"/>
        <v>0</v>
      </c>
    </row>
    <row r="82" spans="1:18" ht="56.45" customHeight="1" x14ac:dyDescent="0.2">
      <c r="A82" s="12" t="s">
        <v>66</v>
      </c>
      <c r="B82" s="13" t="s">
        <v>67</v>
      </c>
      <c r="C82" s="13" t="s">
        <v>64</v>
      </c>
      <c r="D82" s="2" t="s">
        <v>68</v>
      </c>
      <c r="E82" s="15" t="s">
        <v>138</v>
      </c>
      <c r="F82" s="59" t="s">
        <v>147</v>
      </c>
      <c r="G82" s="46">
        <f t="shared" si="144"/>
        <v>1420430</v>
      </c>
      <c r="H82" s="16">
        <v>1420430</v>
      </c>
      <c r="I82" s="16"/>
      <c r="J82" s="16">
        <f t="shared" si="143"/>
        <v>0</v>
      </c>
      <c r="K82" s="46">
        <f t="shared" si="145"/>
        <v>0</v>
      </c>
      <c r="L82" s="16"/>
      <c r="M82" s="16"/>
      <c r="N82" s="16">
        <f t="shared" si="142"/>
        <v>0</v>
      </c>
      <c r="O82" s="46">
        <f t="shared" si="0"/>
        <v>1420430</v>
      </c>
      <c r="P82" s="46">
        <f t="shared" si="1"/>
        <v>1420430</v>
      </c>
      <c r="Q82" s="46">
        <f t="shared" si="2"/>
        <v>0</v>
      </c>
      <c r="R82" s="67">
        <f t="shared" si="3"/>
        <v>0</v>
      </c>
    </row>
    <row r="83" spans="1:18" ht="51.75" customHeight="1" x14ac:dyDescent="0.2">
      <c r="A83" s="12" t="s">
        <v>131</v>
      </c>
      <c r="B83" s="13">
        <v>3090</v>
      </c>
      <c r="C83" s="13">
        <v>1030</v>
      </c>
      <c r="D83" s="2" t="s">
        <v>129</v>
      </c>
      <c r="E83" s="15" t="s">
        <v>138</v>
      </c>
      <c r="F83" s="59" t="s">
        <v>147</v>
      </c>
      <c r="G83" s="46">
        <f t="shared" si="144"/>
        <v>406000</v>
      </c>
      <c r="H83" s="16">
        <v>406000</v>
      </c>
      <c r="I83" s="16"/>
      <c r="J83" s="16">
        <f>I83</f>
        <v>0</v>
      </c>
      <c r="K83" s="46">
        <f>L83+M83</f>
        <v>0</v>
      </c>
      <c r="L83" s="16"/>
      <c r="M83" s="16"/>
      <c r="N83" s="16">
        <f>M83</f>
        <v>0</v>
      </c>
      <c r="O83" s="46">
        <f>G83+K83</f>
        <v>406000</v>
      </c>
      <c r="P83" s="46">
        <f>H83+L83</f>
        <v>406000</v>
      </c>
      <c r="Q83" s="46">
        <f>I83+M83</f>
        <v>0</v>
      </c>
      <c r="R83" s="67">
        <f>J83+N83</f>
        <v>0</v>
      </c>
    </row>
    <row r="84" spans="1:18" ht="87.75" customHeight="1" x14ac:dyDescent="0.2">
      <c r="A84" s="12" t="s">
        <v>69</v>
      </c>
      <c r="B84" s="13" t="s">
        <v>70</v>
      </c>
      <c r="C84" s="13" t="s">
        <v>55</v>
      </c>
      <c r="D84" s="48" t="s">
        <v>71</v>
      </c>
      <c r="E84" s="15" t="s">
        <v>138</v>
      </c>
      <c r="F84" s="59" t="s">
        <v>147</v>
      </c>
      <c r="G84" s="46">
        <f t="shared" si="144"/>
        <v>1342000</v>
      </c>
      <c r="H84" s="16">
        <v>1342000</v>
      </c>
      <c r="I84" s="16"/>
      <c r="J84" s="16">
        <f t="shared" si="143"/>
        <v>0</v>
      </c>
      <c r="K84" s="46">
        <f t="shared" si="145"/>
        <v>0</v>
      </c>
      <c r="L84" s="16"/>
      <c r="M84" s="16"/>
      <c r="N84" s="16">
        <f t="shared" si="142"/>
        <v>0</v>
      </c>
      <c r="O84" s="46">
        <f t="shared" si="0"/>
        <v>1342000</v>
      </c>
      <c r="P84" s="46">
        <f t="shared" si="1"/>
        <v>1342000</v>
      </c>
      <c r="Q84" s="46">
        <f t="shared" si="2"/>
        <v>0</v>
      </c>
      <c r="R84" s="67">
        <f t="shared" si="3"/>
        <v>0</v>
      </c>
    </row>
    <row r="85" spans="1:18" ht="58.5" customHeight="1" x14ac:dyDescent="0.2">
      <c r="A85" s="12" t="s">
        <v>72</v>
      </c>
      <c r="B85" s="13" t="s">
        <v>73</v>
      </c>
      <c r="C85" s="13" t="s">
        <v>74</v>
      </c>
      <c r="D85" s="2" t="s">
        <v>75</v>
      </c>
      <c r="E85" s="15" t="s">
        <v>261</v>
      </c>
      <c r="F85" s="59" t="s">
        <v>262</v>
      </c>
      <c r="G85" s="46">
        <f t="shared" si="144"/>
        <v>695000</v>
      </c>
      <c r="H85" s="16">
        <v>695000</v>
      </c>
      <c r="I85" s="16"/>
      <c r="J85" s="16"/>
      <c r="K85" s="46">
        <f t="shared" si="145"/>
        <v>0</v>
      </c>
      <c r="L85" s="16"/>
      <c r="M85" s="16"/>
      <c r="N85" s="16"/>
      <c r="O85" s="46">
        <f t="shared" ref="O85" si="146">G85+K85</f>
        <v>695000</v>
      </c>
      <c r="P85" s="46">
        <f t="shared" ref="P85" si="147">H85+L85</f>
        <v>695000</v>
      </c>
      <c r="Q85" s="46">
        <f t="shared" ref="Q85" si="148">I85+M85</f>
        <v>0</v>
      </c>
      <c r="R85" s="67">
        <f t="shared" ref="R85" si="149">J85+N85</f>
        <v>0</v>
      </c>
    </row>
    <row r="86" spans="1:18" ht="45" customHeight="1" thickBot="1" x14ac:dyDescent="0.25">
      <c r="A86" s="105" t="s">
        <v>72</v>
      </c>
      <c r="B86" s="106" t="s">
        <v>73</v>
      </c>
      <c r="C86" s="106" t="s">
        <v>74</v>
      </c>
      <c r="D86" s="107" t="s">
        <v>75</v>
      </c>
      <c r="E86" s="108" t="s">
        <v>138</v>
      </c>
      <c r="F86" s="88" t="s">
        <v>147</v>
      </c>
      <c r="G86" s="50">
        <f t="shared" si="144"/>
        <v>530000</v>
      </c>
      <c r="H86" s="47">
        <v>530000</v>
      </c>
      <c r="I86" s="47"/>
      <c r="J86" s="47">
        <f t="shared" si="143"/>
        <v>0</v>
      </c>
      <c r="K86" s="50">
        <f t="shared" si="145"/>
        <v>0</v>
      </c>
      <c r="L86" s="47"/>
      <c r="M86" s="47"/>
      <c r="N86" s="47">
        <f t="shared" si="142"/>
        <v>0</v>
      </c>
      <c r="O86" s="50">
        <f t="shared" si="0"/>
        <v>530000</v>
      </c>
      <c r="P86" s="50">
        <f t="shared" si="1"/>
        <v>530000</v>
      </c>
      <c r="Q86" s="50">
        <f t="shared" si="2"/>
        <v>0</v>
      </c>
      <c r="R86" s="71">
        <f t="shared" si="3"/>
        <v>0</v>
      </c>
    </row>
    <row r="87" spans="1:18" ht="48" customHeight="1" thickBot="1" x14ac:dyDescent="0.25">
      <c r="A87" s="80" t="s">
        <v>76</v>
      </c>
      <c r="B87" s="81" t="s">
        <v>13</v>
      </c>
      <c r="C87" s="81" t="s">
        <v>13</v>
      </c>
      <c r="D87" s="97" t="s">
        <v>225</v>
      </c>
      <c r="E87" s="111" t="s">
        <v>13</v>
      </c>
      <c r="F87" s="112" t="s">
        <v>13</v>
      </c>
      <c r="G87" s="82">
        <f t="shared" ref="G87:N87" si="150">SUM(G88:G96)</f>
        <v>12567870</v>
      </c>
      <c r="H87" s="82">
        <f t="shared" si="150"/>
        <v>9948373</v>
      </c>
      <c r="I87" s="82">
        <f t="shared" si="150"/>
        <v>2619497</v>
      </c>
      <c r="J87" s="82">
        <f t="shared" si="150"/>
        <v>2619497</v>
      </c>
      <c r="K87" s="82">
        <f t="shared" si="150"/>
        <v>0</v>
      </c>
      <c r="L87" s="82">
        <f>SUM(L88:L96)</f>
        <v>0</v>
      </c>
      <c r="M87" s="82">
        <f t="shared" si="150"/>
        <v>0</v>
      </c>
      <c r="N87" s="82">
        <f t="shared" si="150"/>
        <v>0</v>
      </c>
      <c r="O87" s="82">
        <f t="shared" si="0"/>
        <v>12567870</v>
      </c>
      <c r="P87" s="82">
        <f t="shared" si="1"/>
        <v>9948373</v>
      </c>
      <c r="Q87" s="82">
        <f t="shared" si="2"/>
        <v>2619497</v>
      </c>
      <c r="R87" s="84">
        <f t="shared" si="3"/>
        <v>2619497</v>
      </c>
    </row>
    <row r="88" spans="1:18" ht="56.25" customHeight="1" x14ac:dyDescent="0.2">
      <c r="A88" s="72">
        <v>1011080</v>
      </c>
      <c r="B88" s="73">
        <v>1080</v>
      </c>
      <c r="C88" s="93" t="s">
        <v>105</v>
      </c>
      <c r="D88" s="94" t="s">
        <v>106</v>
      </c>
      <c r="E88" s="109" t="s">
        <v>182</v>
      </c>
      <c r="F88" s="110" t="s">
        <v>183</v>
      </c>
      <c r="G88" s="77">
        <f t="shared" ref="G88:G96" si="151">H88+I88</f>
        <v>59083</v>
      </c>
      <c r="H88" s="77">
        <v>27083</v>
      </c>
      <c r="I88" s="78">
        <v>32000</v>
      </c>
      <c r="J88" s="78">
        <f t="shared" ref="J88:J96" si="152">I88</f>
        <v>32000</v>
      </c>
      <c r="K88" s="77">
        <f t="shared" ref="K88:K96" si="153">L88+M88</f>
        <v>0</v>
      </c>
      <c r="L88" s="77"/>
      <c r="M88" s="78"/>
      <c r="N88" s="78">
        <f t="shared" ref="N88:N96" si="154">M88</f>
        <v>0</v>
      </c>
      <c r="O88" s="77">
        <f t="shared" si="0"/>
        <v>59083</v>
      </c>
      <c r="P88" s="77">
        <f t="shared" si="1"/>
        <v>27083</v>
      </c>
      <c r="Q88" s="77">
        <f t="shared" si="2"/>
        <v>32000</v>
      </c>
      <c r="R88" s="79">
        <f t="shared" si="3"/>
        <v>32000</v>
      </c>
    </row>
    <row r="89" spans="1:18" ht="56.25" customHeight="1" x14ac:dyDescent="0.2">
      <c r="A89" s="40" t="s">
        <v>269</v>
      </c>
      <c r="B89" s="5" t="s">
        <v>259</v>
      </c>
      <c r="C89" s="5" t="s">
        <v>19</v>
      </c>
      <c r="D89" s="6" t="s">
        <v>260</v>
      </c>
      <c r="E89" s="1" t="s">
        <v>182</v>
      </c>
      <c r="F89" s="64" t="s">
        <v>183</v>
      </c>
      <c r="G89" s="46">
        <f t="shared" si="151"/>
        <v>258898</v>
      </c>
      <c r="H89" s="46"/>
      <c r="I89" s="16">
        <v>258898</v>
      </c>
      <c r="J89" s="16">
        <f>I89</f>
        <v>258898</v>
      </c>
      <c r="K89" s="46">
        <f t="shared" si="153"/>
        <v>0</v>
      </c>
      <c r="L89" s="46"/>
      <c r="M89" s="16"/>
      <c r="N89" s="16">
        <f>M89</f>
        <v>0</v>
      </c>
      <c r="O89" s="46">
        <f t="shared" ref="O89" si="155">G89+K89</f>
        <v>258898</v>
      </c>
      <c r="P89" s="46">
        <f t="shared" ref="P89" si="156">H89+L89</f>
        <v>0</v>
      </c>
      <c r="Q89" s="46">
        <f t="shared" ref="Q89" si="157">I89+M89</f>
        <v>258898</v>
      </c>
      <c r="R89" s="67">
        <f t="shared" ref="R89" si="158">J89+N89</f>
        <v>258898</v>
      </c>
    </row>
    <row r="90" spans="1:18" ht="64.5" customHeight="1" x14ac:dyDescent="0.2">
      <c r="A90" s="12">
        <v>1013133</v>
      </c>
      <c r="B90" s="13">
        <v>3133</v>
      </c>
      <c r="C90" s="13">
        <v>1040</v>
      </c>
      <c r="D90" s="2" t="s">
        <v>184</v>
      </c>
      <c r="E90" s="1" t="s">
        <v>182</v>
      </c>
      <c r="F90" s="64" t="s">
        <v>183</v>
      </c>
      <c r="G90" s="46">
        <f t="shared" si="151"/>
        <v>81040</v>
      </c>
      <c r="H90" s="46">
        <v>81040</v>
      </c>
      <c r="I90" s="16"/>
      <c r="J90" s="16">
        <f t="shared" si="152"/>
        <v>0</v>
      </c>
      <c r="K90" s="46">
        <f t="shared" si="153"/>
        <v>0</v>
      </c>
      <c r="L90" s="46"/>
      <c r="M90" s="16"/>
      <c r="N90" s="16">
        <f t="shared" si="154"/>
        <v>0</v>
      </c>
      <c r="O90" s="46">
        <f t="shared" ref="O90" si="159">G90+K90</f>
        <v>81040</v>
      </c>
      <c r="P90" s="46">
        <f t="shared" ref="P90" si="160">H90+L90</f>
        <v>81040</v>
      </c>
      <c r="Q90" s="46">
        <f t="shared" ref="Q90" si="161">I90+M90</f>
        <v>0</v>
      </c>
      <c r="R90" s="67">
        <f t="shared" ref="R90" si="162">J90+N90</f>
        <v>0</v>
      </c>
    </row>
    <row r="91" spans="1:18" ht="58.5" customHeight="1" x14ac:dyDescent="0.2">
      <c r="A91" s="12" t="s">
        <v>77</v>
      </c>
      <c r="B91" s="13" t="s">
        <v>78</v>
      </c>
      <c r="C91" s="13" t="s">
        <v>79</v>
      </c>
      <c r="D91" s="2" t="s">
        <v>80</v>
      </c>
      <c r="E91" s="1" t="s">
        <v>182</v>
      </c>
      <c r="F91" s="64" t="s">
        <v>183</v>
      </c>
      <c r="G91" s="46">
        <f t="shared" si="151"/>
        <v>90214</v>
      </c>
      <c r="H91" s="16">
        <v>69914</v>
      </c>
      <c r="I91" s="16">
        <v>20300</v>
      </c>
      <c r="J91" s="16">
        <f t="shared" si="152"/>
        <v>20300</v>
      </c>
      <c r="K91" s="46">
        <f t="shared" si="153"/>
        <v>0</v>
      </c>
      <c r="L91" s="16"/>
      <c r="M91" s="16"/>
      <c r="N91" s="16">
        <f t="shared" si="154"/>
        <v>0</v>
      </c>
      <c r="O91" s="46">
        <f t="shared" si="0"/>
        <v>90214</v>
      </c>
      <c r="P91" s="46">
        <f t="shared" si="1"/>
        <v>69914</v>
      </c>
      <c r="Q91" s="46">
        <f t="shared" si="2"/>
        <v>20300</v>
      </c>
      <c r="R91" s="67">
        <f t="shared" si="3"/>
        <v>20300</v>
      </c>
    </row>
    <row r="92" spans="1:18" ht="54.75" customHeight="1" x14ac:dyDescent="0.2">
      <c r="A92" s="12">
        <v>1014040</v>
      </c>
      <c r="B92" s="13">
        <v>4040</v>
      </c>
      <c r="C92" s="13" t="s">
        <v>222</v>
      </c>
      <c r="D92" s="2" t="s">
        <v>185</v>
      </c>
      <c r="E92" s="1" t="s">
        <v>182</v>
      </c>
      <c r="F92" s="64" t="s">
        <v>183</v>
      </c>
      <c r="G92" s="46">
        <f t="shared" si="151"/>
        <v>1062884</v>
      </c>
      <c r="H92" s="16">
        <v>1062884</v>
      </c>
      <c r="I92" s="16"/>
      <c r="J92" s="16">
        <f t="shared" si="152"/>
        <v>0</v>
      </c>
      <c r="K92" s="46">
        <f t="shared" si="153"/>
        <v>0</v>
      </c>
      <c r="L92" s="16"/>
      <c r="M92" s="16"/>
      <c r="N92" s="16">
        <f t="shared" si="154"/>
        <v>0</v>
      </c>
      <c r="O92" s="46">
        <f t="shared" si="0"/>
        <v>1062884</v>
      </c>
      <c r="P92" s="46">
        <f t="shared" si="1"/>
        <v>1062884</v>
      </c>
      <c r="Q92" s="46">
        <f t="shared" si="2"/>
        <v>0</v>
      </c>
      <c r="R92" s="67">
        <f t="shared" si="3"/>
        <v>0</v>
      </c>
    </row>
    <row r="93" spans="1:18" ht="54.75" customHeight="1" x14ac:dyDescent="0.2">
      <c r="A93" s="12">
        <v>1014081</v>
      </c>
      <c r="B93" s="13">
        <v>4081</v>
      </c>
      <c r="C93" s="13" t="s">
        <v>223</v>
      </c>
      <c r="D93" s="2" t="s">
        <v>186</v>
      </c>
      <c r="E93" s="1" t="s">
        <v>182</v>
      </c>
      <c r="F93" s="64" t="s">
        <v>183</v>
      </c>
      <c r="G93" s="46">
        <f t="shared" si="151"/>
        <v>2816010</v>
      </c>
      <c r="H93" s="16">
        <v>888620</v>
      </c>
      <c r="I93" s="16">
        <v>1927390</v>
      </c>
      <c r="J93" s="16">
        <f t="shared" si="152"/>
        <v>1927390</v>
      </c>
      <c r="K93" s="46">
        <f t="shared" si="153"/>
        <v>0</v>
      </c>
      <c r="L93" s="20"/>
      <c r="M93" s="16"/>
      <c r="N93" s="16">
        <f t="shared" si="154"/>
        <v>0</v>
      </c>
      <c r="O93" s="46">
        <f t="shared" si="0"/>
        <v>2816010</v>
      </c>
      <c r="P93" s="46">
        <f t="shared" si="1"/>
        <v>888620</v>
      </c>
      <c r="Q93" s="46">
        <f t="shared" si="2"/>
        <v>1927390</v>
      </c>
      <c r="R93" s="67">
        <f t="shared" si="3"/>
        <v>1927390</v>
      </c>
    </row>
    <row r="94" spans="1:18" ht="57.75" customHeight="1" x14ac:dyDescent="0.2">
      <c r="A94" s="12" t="s">
        <v>81</v>
      </c>
      <c r="B94" s="13" t="s">
        <v>82</v>
      </c>
      <c r="C94" s="13" t="s">
        <v>83</v>
      </c>
      <c r="D94" s="2" t="s">
        <v>84</v>
      </c>
      <c r="E94" s="1" t="s">
        <v>182</v>
      </c>
      <c r="F94" s="64" t="s">
        <v>183</v>
      </c>
      <c r="G94" s="46">
        <f t="shared" si="151"/>
        <v>748550</v>
      </c>
      <c r="H94" s="16">
        <v>748550</v>
      </c>
      <c r="I94" s="16"/>
      <c r="J94" s="16">
        <f t="shared" si="152"/>
        <v>0</v>
      </c>
      <c r="K94" s="46">
        <f t="shared" si="153"/>
        <v>0</v>
      </c>
      <c r="L94" s="16"/>
      <c r="M94" s="16"/>
      <c r="N94" s="16">
        <f t="shared" si="154"/>
        <v>0</v>
      </c>
      <c r="O94" s="46">
        <f t="shared" si="0"/>
        <v>748550</v>
      </c>
      <c r="P94" s="46">
        <f t="shared" si="1"/>
        <v>748550</v>
      </c>
      <c r="Q94" s="46">
        <f t="shared" si="2"/>
        <v>0</v>
      </c>
      <c r="R94" s="67">
        <f t="shared" si="3"/>
        <v>0</v>
      </c>
    </row>
    <row r="95" spans="1:18" ht="57.75" customHeight="1" x14ac:dyDescent="0.2">
      <c r="A95" s="105">
        <v>1015062</v>
      </c>
      <c r="B95" s="106">
        <v>5062</v>
      </c>
      <c r="C95" s="113" t="s">
        <v>28</v>
      </c>
      <c r="D95" s="107" t="s">
        <v>85</v>
      </c>
      <c r="E95" s="37" t="s">
        <v>182</v>
      </c>
      <c r="F95" s="64" t="s">
        <v>183</v>
      </c>
      <c r="G95" s="46">
        <f t="shared" si="151"/>
        <v>29000</v>
      </c>
      <c r="H95" s="47">
        <v>29000</v>
      </c>
      <c r="I95" s="47"/>
      <c r="J95" s="47"/>
      <c r="K95" s="46">
        <f t="shared" si="153"/>
        <v>0</v>
      </c>
      <c r="L95" s="47"/>
      <c r="M95" s="47"/>
      <c r="N95" s="47"/>
      <c r="O95" s="46">
        <f t="shared" ref="O95" si="163">G95+K95</f>
        <v>29000</v>
      </c>
      <c r="P95" s="46">
        <f t="shared" ref="P95" si="164">H95+L95</f>
        <v>29000</v>
      </c>
      <c r="Q95" s="46">
        <f t="shared" ref="Q95" si="165">I95+M95</f>
        <v>0</v>
      </c>
      <c r="R95" s="67">
        <f t="shared" ref="R95" si="166">J95+N95</f>
        <v>0</v>
      </c>
    </row>
    <row r="96" spans="1:18" ht="55.5" customHeight="1" thickBot="1" x14ac:dyDescent="0.25">
      <c r="A96" s="105">
        <v>1015062</v>
      </c>
      <c r="B96" s="106">
        <v>5062</v>
      </c>
      <c r="C96" s="113" t="s">
        <v>28</v>
      </c>
      <c r="D96" s="107" t="s">
        <v>85</v>
      </c>
      <c r="E96" s="37" t="s">
        <v>270</v>
      </c>
      <c r="F96" s="114" t="s">
        <v>208</v>
      </c>
      <c r="G96" s="50">
        <f t="shared" si="151"/>
        <v>7422191</v>
      </c>
      <c r="H96" s="47">
        <v>7041282</v>
      </c>
      <c r="I96" s="47">
        <v>380909</v>
      </c>
      <c r="J96" s="47">
        <f t="shared" si="152"/>
        <v>380909</v>
      </c>
      <c r="K96" s="50">
        <f t="shared" si="153"/>
        <v>0</v>
      </c>
      <c r="L96" s="47"/>
      <c r="M96" s="47"/>
      <c r="N96" s="47">
        <f t="shared" si="154"/>
        <v>0</v>
      </c>
      <c r="O96" s="50">
        <f t="shared" ref="O96" si="167">G96+K96</f>
        <v>7422191</v>
      </c>
      <c r="P96" s="50">
        <f t="shared" ref="P96" si="168">H96+L96</f>
        <v>7041282</v>
      </c>
      <c r="Q96" s="50">
        <f t="shared" ref="Q96" si="169">I96+M96</f>
        <v>380909</v>
      </c>
      <c r="R96" s="71">
        <f t="shared" ref="R96" si="170">J96+N96</f>
        <v>380909</v>
      </c>
    </row>
    <row r="97" spans="1:18" ht="39.6" customHeight="1" thickBot="1" x14ac:dyDescent="0.25">
      <c r="A97" s="117">
        <v>1500000</v>
      </c>
      <c r="B97" s="118" t="s">
        <v>13</v>
      </c>
      <c r="C97" s="118" t="s">
        <v>13</v>
      </c>
      <c r="D97" s="119" t="s">
        <v>224</v>
      </c>
      <c r="E97" s="120"/>
      <c r="F97" s="121"/>
      <c r="G97" s="122">
        <f>SUM(G98:G108)</f>
        <v>6031072</v>
      </c>
      <c r="H97" s="122">
        <f t="shared" ref="H97:R97" si="171">SUM(H98:H108)</f>
        <v>288880</v>
      </c>
      <c r="I97" s="122">
        <f t="shared" si="171"/>
        <v>5742192</v>
      </c>
      <c r="J97" s="122">
        <f t="shared" si="171"/>
        <v>5742192</v>
      </c>
      <c r="K97" s="122">
        <f>SUM(K98:K108)</f>
        <v>0</v>
      </c>
      <c r="L97" s="122">
        <f t="shared" si="171"/>
        <v>0</v>
      </c>
      <c r="M97" s="122">
        <f t="shared" si="171"/>
        <v>0</v>
      </c>
      <c r="N97" s="122">
        <f t="shared" si="171"/>
        <v>0</v>
      </c>
      <c r="O97" s="122">
        <f t="shared" si="171"/>
        <v>6031072</v>
      </c>
      <c r="P97" s="122">
        <f t="shared" si="171"/>
        <v>288880</v>
      </c>
      <c r="Q97" s="122">
        <f t="shared" si="171"/>
        <v>5742192</v>
      </c>
      <c r="R97" s="122">
        <f t="shared" si="171"/>
        <v>5742192</v>
      </c>
    </row>
    <row r="98" spans="1:18" ht="68.25" customHeight="1" thickBot="1" x14ac:dyDescent="0.25">
      <c r="A98" s="125">
        <v>1512010</v>
      </c>
      <c r="B98" s="126" t="s">
        <v>21</v>
      </c>
      <c r="C98" s="126" t="s">
        <v>22</v>
      </c>
      <c r="D98" s="127" t="s">
        <v>23</v>
      </c>
      <c r="E98" s="123" t="s">
        <v>107</v>
      </c>
      <c r="F98" s="128" t="s">
        <v>275</v>
      </c>
      <c r="G98" s="129">
        <f>H98+I98</f>
        <v>10000</v>
      </c>
      <c r="H98" s="124"/>
      <c r="I98" s="129">
        <v>10000</v>
      </c>
      <c r="J98" s="129">
        <f>I98</f>
        <v>10000</v>
      </c>
      <c r="K98" s="129">
        <f>L98+M98</f>
        <v>0</v>
      </c>
      <c r="L98" s="124"/>
      <c r="M98" s="129"/>
      <c r="N98" s="129">
        <f>M98</f>
        <v>0</v>
      </c>
      <c r="O98" s="129">
        <f>G98+K98</f>
        <v>10000</v>
      </c>
      <c r="P98" s="129">
        <f t="shared" ref="P98" si="172">H98+L98</f>
        <v>0</v>
      </c>
      <c r="Q98" s="129">
        <f t="shared" ref="Q98" si="173">I98+M98</f>
        <v>10000</v>
      </c>
      <c r="R98" s="130">
        <f t="shared" ref="R98" si="174">J98+N98</f>
        <v>10000</v>
      </c>
    </row>
    <row r="99" spans="1:18" ht="55.5" customHeight="1" x14ac:dyDescent="0.2">
      <c r="A99" s="149">
        <v>1514084</v>
      </c>
      <c r="B99" s="73">
        <v>4084</v>
      </c>
      <c r="C99" s="73" t="s">
        <v>223</v>
      </c>
      <c r="D99" s="74" t="s">
        <v>276</v>
      </c>
      <c r="E99" s="109" t="s">
        <v>277</v>
      </c>
      <c r="F99" s="128" t="s">
        <v>278</v>
      </c>
      <c r="G99" s="129">
        <f>H99+I99</f>
        <v>0</v>
      </c>
      <c r="H99" s="150"/>
      <c r="I99" s="77"/>
      <c r="J99" s="129">
        <f>I99</f>
        <v>0</v>
      </c>
      <c r="K99" s="129">
        <f>L99+M99</f>
        <v>0</v>
      </c>
      <c r="L99" s="150"/>
      <c r="M99" s="77"/>
      <c r="N99" s="129">
        <f>M99</f>
        <v>0</v>
      </c>
      <c r="O99" s="129">
        <f>G99+K99</f>
        <v>0</v>
      </c>
      <c r="P99" s="129">
        <f t="shared" ref="P99" si="175">H99+L99</f>
        <v>0</v>
      </c>
      <c r="Q99" s="129">
        <f t="shared" ref="Q99" si="176">I99+M99</f>
        <v>0</v>
      </c>
      <c r="R99" s="130">
        <f t="shared" ref="R99" si="177">J99+N99</f>
        <v>0</v>
      </c>
    </row>
    <row r="100" spans="1:18" ht="41.25" customHeight="1" x14ac:dyDescent="0.2">
      <c r="A100" s="39">
        <v>1516017</v>
      </c>
      <c r="B100" s="43">
        <v>6017</v>
      </c>
      <c r="C100" s="44" t="s">
        <v>29</v>
      </c>
      <c r="D100" s="45" t="s">
        <v>121</v>
      </c>
      <c r="E100" s="26" t="s">
        <v>188</v>
      </c>
      <c r="F100" s="26" t="s">
        <v>189</v>
      </c>
      <c r="G100" s="46">
        <f>H100+I100</f>
        <v>275000</v>
      </c>
      <c r="H100" s="16">
        <v>86000</v>
      </c>
      <c r="I100" s="16">
        <v>189000</v>
      </c>
      <c r="J100" s="16">
        <f>I100</f>
        <v>189000</v>
      </c>
      <c r="K100" s="46">
        <f>L100+M100</f>
        <v>0</v>
      </c>
      <c r="L100" s="16"/>
      <c r="M100" s="16"/>
      <c r="N100" s="16">
        <f>M100</f>
        <v>0</v>
      </c>
      <c r="O100" s="46">
        <f>G100+K100</f>
        <v>275000</v>
      </c>
      <c r="P100" s="46">
        <f t="shared" ref="P100" si="178">H100+L100</f>
        <v>86000</v>
      </c>
      <c r="Q100" s="46">
        <f t="shared" ref="Q100" si="179">I100+M100</f>
        <v>189000</v>
      </c>
      <c r="R100" s="67">
        <f t="shared" ref="R100" si="180">J100+N100</f>
        <v>189000</v>
      </c>
    </row>
    <row r="101" spans="1:18" ht="54.75" customHeight="1" x14ac:dyDescent="0.2">
      <c r="A101" s="39">
        <v>1516017</v>
      </c>
      <c r="B101" s="43">
        <v>6017</v>
      </c>
      <c r="C101" s="44" t="s">
        <v>29</v>
      </c>
      <c r="D101" s="45" t="s">
        <v>121</v>
      </c>
      <c r="E101" s="26" t="s">
        <v>246</v>
      </c>
      <c r="F101" s="15" t="s">
        <v>266</v>
      </c>
      <c r="G101" s="46">
        <f>H101+I101</f>
        <v>1208826</v>
      </c>
      <c r="H101" s="16"/>
      <c r="I101" s="16">
        <v>1208826</v>
      </c>
      <c r="J101" s="16">
        <f>I101</f>
        <v>1208826</v>
      </c>
      <c r="K101" s="46">
        <f>L101+M101</f>
        <v>0</v>
      </c>
      <c r="L101" s="16"/>
      <c r="M101" s="16"/>
      <c r="N101" s="16">
        <f>M101</f>
        <v>0</v>
      </c>
      <c r="O101" s="46">
        <f t="shared" ref="O101" si="181">G101+K101</f>
        <v>1208826</v>
      </c>
      <c r="P101" s="46">
        <f t="shared" ref="P101" si="182">H101+L101</f>
        <v>0</v>
      </c>
      <c r="Q101" s="46">
        <f t="shared" ref="Q101" si="183">I101+M101</f>
        <v>1208826</v>
      </c>
      <c r="R101" s="67">
        <f t="shared" ref="R101" si="184">J101+N101</f>
        <v>1208826</v>
      </c>
    </row>
    <row r="102" spans="1:18" ht="39.75" customHeight="1" x14ac:dyDescent="0.2">
      <c r="A102" s="39">
        <v>1516017</v>
      </c>
      <c r="B102" s="43">
        <v>6017</v>
      </c>
      <c r="C102" s="44" t="s">
        <v>29</v>
      </c>
      <c r="D102" s="45" t="s">
        <v>121</v>
      </c>
      <c r="E102" s="15" t="s">
        <v>161</v>
      </c>
      <c r="F102" s="58" t="s">
        <v>162</v>
      </c>
      <c r="G102" s="46">
        <f t="shared" ref="G102:G108" si="185">H102+I102</f>
        <v>202880</v>
      </c>
      <c r="H102" s="16">
        <v>202880</v>
      </c>
      <c r="I102" s="16"/>
      <c r="J102" s="16"/>
      <c r="K102" s="46">
        <f t="shared" ref="K102:K108" si="186">L102+M102</f>
        <v>0</v>
      </c>
      <c r="L102" s="16"/>
      <c r="M102" s="16"/>
      <c r="N102" s="16"/>
      <c r="O102" s="46">
        <f t="shared" ref="O102:O105" si="187">G102+K102</f>
        <v>202880</v>
      </c>
      <c r="P102" s="46">
        <f t="shared" ref="P102:P105" si="188">H102+L102</f>
        <v>202880</v>
      </c>
      <c r="Q102" s="46">
        <f t="shared" ref="Q102:Q105" si="189">I102+M102</f>
        <v>0</v>
      </c>
      <c r="R102" s="67">
        <f t="shared" ref="R102:R105" si="190">J102+N102</f>
        <v>0</v>
      </c>
    </row>
    <row r="103" spans="1:18" ht="114" customHeight="1" x14ac:dyDescent="0.2">
      <c r="A103" s="39">
        <v>1516089</v>
      </c>
      <c r="B103" s="43">
        <v>6089</v>
      </c>
      <c r="C103" s="44" t="s">
        <v>100</v>
      </c>
      <c r="D103" s="45" t="s">
        <v>290</v>
      </c>
      <c r="E103" s="26" t="s">
        <v>188</v>
      </c>
      <c r="F103" s="26" t="s">
        <v>291</v>
      </c>
      <c r="G103" s="46">
        <f t="shared" si="185"/>
        <v>2407573</v>
      </c>
      <c r="H103" s="16"/>
      <c r="I103" s="16">
        <v>2407573</v>
      </c>
      <c r="J103" s="16">
        <f t="shared" ref="J103:J108" si="191">I103</f>
        <v>2407573</v>
      </c>
      <c r="K103" s="46">
        <f t="shared" si="186"/>
        <v>0</v>
      </c>
      <c r="L103" s="16"/>
      <c r="M103" s="16"/>
      <c r="N103" s="16">
        <f t="shared" ref="N103:N108" si="192">M103</f>
        <v>0</v>
      </c>
      <c r="O103" s="46">
        <f t="shared" ref="O103:R104" si="193">G103+K103</f>
        <v>2407573</v>
      </c>
      <c r="P103" s="46">
        <f t="shared" si="193"/>
        <v>0</v>
      </c>
      <c r="Q103" s="46">
        <f t="shared" si="193"/>
        <v>2407573</v>
      </c>
      <c r="R103" s="67">
        <f t="shared" si="193"/>
        <v>2407573</v>
      </c>
    </row>
    <row r="104" spans="1:18" ht="37.5" customHeight="1" x14ac:dyDescent="0.2">
      <c r="A104" s="39">
        <v>1516091</v>
      </c>
      <c r="B104" s="43">
        <v>6091</v>
      </c>
      <c r="C104" s="44" t="s">
        <v>37</v>
      </c>
      <c r="D104" s="48" t="s">
        <v>263</v>
      </c>
      <c r="E104" s="15" t="s">
        <v>161</v>
      </c>
      <c r="F104" s="58" t="s">
        <v>162</v>
      </c>
      <c r="G104" s="46">
        <f t="shared" si="185"/>
        <v>900000</v>
      </c>
      <c r="H104" s="16"/>
      <c r="I104" s="16">
        <v>900000</v>
      </c>
      <c r="J104" s="16">
        <f t="shared" si="191"/>
        <v>900000</v>
      </c>
      <c r="K104" s="46">
        <f t="shared" si="186"/>
        <v>0</v>
      </c>
      <c r="L104" s="16"/>
      <c r="M104" s="16"/>
      <c r="N104" s="16">
        <f t="shared" si="192"/>
        <v>0</v>
      </c>
      <c r="O104" s="46">
        <f t="shared" si="193"/>
        <v>900000</v>
      </c>
      <c r="P104" s="46">
        <f t="shared" si="193"/>
        <v>0</v>
      </c>
      <c r="Q104" s="46">
        <f t="shared" si="193"/>
        <v>900000</v>
      </c>
      <c r="R104" s="67">
        <f t="shared" si="193"/>
        <v>900000</v>
      </c>
    </row>
    <row r="105" spans="1:18" ht="37.5" customHeight="1" x14ac:dyDescent="0.2">
      <c r="A105" s="39">
        <v>1517220</v>
      </c>
      <c r="B105" s="3">
        <v>7220</v>
      </c>
      <c r="C105" s="5" t="s">
        <v>102</v>
      </c>
      <c r="D105" s="4" t="s">
        <v>103</v>
      </c>
      <c r="E105" s="51" t="s">
        <v>161</v>
      </c>
      <c r="F105" s="58" t="s">
        <v>162</v>
      </c>
      <c r="G105" s="46">
        <f t="shared" si="185"/>
        <v>164213</v>
      </c>
      <c r="H105" s="16"/>
      <c r="I105" s="16">
        <v>164213</v>
      </c>
      <c r="J105" s="16">
        <f t="shared" si="191"/>
        <v>164213</v>
      </c>
      <c r="K105" s="46">
        <f t="shared" si="186"/>
        <v>0</v>
      </c>
      <c r="L105" s="16"/>
      <c r="M105" s="16"/>
      <c r="N105" s="16">
        <f t="shared" si="192"/>
        <v>0</v>
      </c>
      <c r="O105" s="46">
        <f t="shared" si="187"/>
        <v>164213</v>
      </c>
      <c r="P105" s="46">
        <f t="shared" si="188"/>
        <v>0</v>
      </c>
      <c r="Q105" s="46">
        <f t="shared" si="189"/>
        <v>164213</v>
      </c>
      <c r="R105" s="67">
        <f t="shared" si="190"/>
        <v>164213</v>
      </c>
    </row>
    <row r="106" spans="1:18" ht="37.5" customHeight="1" x14ac:dyDescent="0.2">
      <c r="A106" s="39">
        <v>1517330</v>
      </c>
      <c r="B106" s="3">
        <v>7330</v>
      </c>
      <c r="C106" s="3" t="s">
        <v>264</v>
      </c>
      <c r="D106" s="41" t="s">
        <v>265</v>
      </c>
      <c r="E106" s="51" t="s">
        <v>161</v>
      </c>
      <c r="F106" s="58" t="s">
        <v>162</v>
      </c>
      <c r="G106" s="46">
        <f t="shared" si="185"/>
        <v>11180</v>
      </c>
      <c r="H106" s="16"/>
      <c r="I106" s="16">
        <v>11180</v>
      </c>
      <c r="J106" s="16">
        <f t="shared" si="191"/>
        <v>11180</v>
      </c>
      <c r="K106" s="46">
        <f t="shared" si="186"/>
        <v>0</v>
      </c>
      <c r="L106" s="16"/>
      <c r="M106" s="16"/>
      <c r="N106" s="16">
        <f t="shared" si="192"/>
        <v>0</v>
      </c>
      <c r="O106" s="46">
        <f t="shared" ref="O106:O107" si="194">G106+K106</f>
        <v>11180</v>
      </c>
      <c r="P106" s="46">
        <f t="shared" ref="P106:P107" si="195">H106+L106</f>
        <v>0</v>
      </c>
      <c r="Q106" s="46">
        <f t="shared" ref="Q106:Q107" si="196">I106+M106</f>
        <v>11180</v>
      </c>
      <c r="R106" s="67">
        <f t="shared" ref="R106:R107" si="197">J106+N106</f>
        <v>11180</v>
      </c>
    </row>
    <row r="107" spans="1:18" ht="46.5" customHeight="1" thickBot="1" x14ac:dyDescent="0.25">
      <c r="A107" s="131">
        <v>1517330</v>
      </c>
      <c r="B107" s="132">
        <v>7330</v>
      </c>
      <c r="C107" s="132" t="s">
        <v>264</v>
      </c>
      <c r="D107" s="133" t="s">
        <v>265</v>
      </c>
      <c r="E107" s="134" t="s">
        <v>188</v>
      </c>
      <c r="F107" s="135" t="s">
        <v>189</v>
      </c>
      <c r="G107" s="136">
        <f t="shared" si="185"/>
        <v>771400</v>
      </c>
      <c r="H107" s="137"/>
      <c r="I107" s="137">
        <v>771400</v>
      </c>
      <c r="J107" s="137">
        <f t="shared" si="191"/>
        <v>771400</v>
      </c>
      <c r="K107" s="136">
        <f t="shared" si="186"/>
        <v>0</v>
      </c>
      <c r="L107" s="137"/>
      <c r="M107" s="137"/>
      <c r="N107" s="137">
        <f t="shared" si="192"/>
        <v>0</v>
      </c>
      <c r="O107" s="136">
        <f t="shared" si="194"/>
        <v>771400</v>
      </c>
      <c r="P107" s="136">
        <f t="shared" si="195"/>
        <v>0</v>
      </c>
      <c r="Q107" s="136">
        <f t="shared" si="196"/>
        <v>771400</v>
      </c>
      <c r="R107" s="138">
        <f t="shared" si="197"/>
        <v>771400</v>
      </c>
    </row>
    <row r="108" spans="1:18" ht="51" customHeight="1" thickBot="1" x14ac:dyDescent="0.25">
      <c r="A108" s="151">
        <v>1517350</v>
      </c>
      <c r="B108" s="152">
        <v>7350</v>
      </c>
      <c r="C108" s="132" t="s">
        <v>264</v>
      </c>
      <c r="D108" s="153" t="s">
        <v>279</v>
      </c>
      <c r="E108" s="51" t="s">
        <v>161</v>
      </c>
      <c r="F108" s="58" t="s">
        <v>162</v>
      </c>
      <c r="G108" s="136">
        <f t="shared" si="185"/>
        <v>80000</v>
      </c>
      <c r="H108" s="154"/>
      <c r="I108" s="154">
        <v>80000</v>
      </c>
      <c r="J108" s="137">
        <f t="shared" si="191"/>
        <v>80000</v>
      </c>
      <c r="K108" s="136">
        <f t="shared" si="186"/>
        <v>0</v>
      </c>
      <c r="L108" s="154"/>
      <c r="M108" s="154"/>
      <c r="N108" s="137">
        <f t="shared" si="192"/>
        <v>0</v>
      </c>
      <c r="O108" s="136">
        <f t="shared" ref="O108" si="198">G108+K108</f>
        <v>80000</v>
      </c>
      <c r="P108" s="136">
        <f t="shared" ref="P108" si="199">H108+L108</f>
        <v>0</v>
      </c>
      <c r="Q108" s="136">
        <f t="shared" ref="Q108" si="200">I108+M108</f>
        <v>80000</v>
      </c>
      <c r="R108" s="138">
        <f t="shared" ref="R108" si="201">J108+N108</f>
        <v>80000</v>
      </c>
    </row>
    <row r="109" spans="1:18" s="8" customFormat="1" ht="21" customHeight="1" thickBot="1" x14ac:dyDescent="0.25">
      <c r="A109" s="142" t="s">
        <v>87</v>
      </c>
      <c r="B109" s="143" t="s">
        <v>87</v>
      </c>
      <c r="C109" s="143" t="s">
        <v>87</v>
      </c>
      <c r="D109" s="144" t="s">
        <v>86</v>
      </c>
      <c r="E109" s="145" t="s">
        <v>87</v>
      </c>
      <c r="F109" s="146" t="s">
        <v>87</v>
      </c>
      <c r="G109" s="147">
        <f>G14+G54+G79+G87+G97</f>
        <v>141406865.82999998</v>
      </c>
      <c r="H109" s="147">
        <f>H14+H54+H79+H87+H97</f>
        <v>107444602</v>
      </c>
      <c r="I109" s="147">
        <f>I14+I54+I79+I87+I97</f>
        <v>33962263.829999998</v>
      </c>
      <c r="J109" s="147">
        <f>J14+J54+J79+J87+J97</f>
        <v>27661739</v>
      </c>
      <c r="K109" s="147">
        <f>K14+K54+K79+K87+K97</f>
        <v>699796.31</v>
      </c>
      <c r="L109" s="147">
        <f>L14+L54+L79+L87+L97</f>
        <v>699796.31</v>
      </c>
      <c r="M109" s="147">
        <f>M14+M54+M79+M87+M97</f>
        <v>0</v>
      </c>
      <c r="N109" s="147">
        <f>N14+N54+N79+N87+N97</f>
        <v>0</v>
      </c>
      <c r="O109" s="147">
        <f>O14+O54+O79+O87+O97</f>
        <v>142106662.13999999</v>
      </c>
      <c r="P109" s="147">
        <f>P14+P54+P79+P87+P97</f>
        <v>108144398.31</v>
      </c>
      <c r="Q109" s="147">
        <f>Q14+Q54+Q79+Q87+Q97</f>
        <v>33962263.829999998</v>
      </c>
      <c r="R109" s="148">
        <f>R14+R54+R79+R87+R97</f>
        <v>27661739</v>
      </c>
    </row>
    <row r="112" spans="1:18" ht="18.75" x14ac:dyDescent="0.3">
      <c r="A112" s="158" t="s">
        <v>124</v>
      </c>
      <c r="B112" s="158"/>
      <c r="C112" s="158"/>
      <c r="D112" s="158"/>
      <c r="E112" s="158"/>
      <c r="F112" s="158"/>
      <c r="G112" s="158"/>
      <c r="H112" s="158"/>
      <c r="I112" s="158"/>
      <c r="J112" s="158"/>
    </row>
  </sheetData>
  <mergeCells count="31">
    <mergeCell ref="O10:O12"/>
    <mergeCell ref="P10:P12"/>
    <mergeCell ref="Q10:R11"/>
    <mergeCell ref="A5:R5"/>
    <mergeCell ref="A9:A12"/>
    <mergeCell ref="B9:B12"/>
    <mergeCell ref="K10:K12"/>
    <mergeCell ref="L10:L12"/>
    <mergeCell ref="M10:N11"/>
    <mergeCell ref="A7:C7"/>
    <mergeCell ref="I1:J1"/>
    <mergeCell ref="G2:J2"/>
    <mergeCell ref="O9:R9"/>
    <mergeCell ref="Q1:R1"/>
    <mergeCell ref="O2:R2"/>
    <mergeCell ref="M1:N1"/>
    <mergeCell ref="K2:N2"/>
    <mergeCell ref="M3:N3"/>
    <mergeCell ref="K9:N9"/>
    <mergeCell ref="I3:J3"/>
    <mergeCell ref="O3:R3"/>
    <mergeCell ref="A112:J112"/>
    <mergeCell ref="A8:C8"/>
    <mergeCell ref="G10:G12"/>
    <mergeCell ref="H10:H12"/>
    <mergeCell ref="I10:J11"/>
    <mergeCell ref="D9:D12"/>
    <mergeCell ref="E9:E12"/>
    <mergeCell ref="F9:F12"/>
    <mergeCell ref="G9:J9"/>
    <mergeCell ref="C9:C12"/>
  </mergeCells>
  <phoneticPr fontId="2" type="noConversion"/>
  <pageMargins left="0.15748031496062992" right="0.15748031496062992" top="0.39370078740157483" bottom="0.19685039370078741" header="0" footer="0"/>
  <pageSetup paperSize="9" scale="48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asus_fin</cp:lastModifiedBy>
  <cp:lastPrinted>2025-11-21T09:35:00Z</cp:lastPrinted>
  <dcterms:created xsi:type="dcterms:W3CDTF">2020-12-27T11:48:45Z</dcterms:created>
  <dcterms:modified xsi:type="dcterms:W3CDTF">2025-12-11T08:34:54Z</dcterms:modified>
</cp:coreProperties>
</file>